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g507\Downloads\"/>
    </mc:Choice>
  </mc:AlternateContent>
  <xr:revisionPtr revIDLastSave="0" documentId="13_ncr:1_{B923C62D-C9BF-4BF8-8604-E8B19E85D70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pecs &amp; vendor codes" sheetId="1" r:id="rId1"/>
    <sheet name="Bloomberg feeds" sheetId="2" r:id="rId2"/>
  </sheets>
  <definedNames>
    <definedName name="_xlnm._FilterDatabase" localSheetId="0" hidden="1">'Specs &amp; vendor codes'!$A$1:$Z$103</definedName>
    <definedName name="_IDVTrackerBlocked72_P" hidden="1">0</definedName>
    <definedName name="_IDVTrackerEx72_P" hidden="1">0</definedName>
    <definedName name="_IDVTrackerFreigabeDateiID72_P" hidden="1">-1</definedName>
    <definedName name="_IDVTrackerFreigabeStatus72_P" hidden="1">0</definedName>
    <definedName name="_IDVTrackerFreigabeVersion72_P" hidden="1">-1</definedName>
    <definedName name="_IDVTrackerID72_P" hidden="1">-100</definedName>
    <definedName name="_IDVTrackerMajorVersion72_P" hidden="1">1</definedName>
    <definedName name="_IDVTrackerMinorVersion72_P" hidden="1">0</definedName>
    <definedName name="_IDVTrackerVersion72_P" hidden="1">-1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7" i="2" l="1"/>
  <c r="G66" i="2"/>
  <c r="G65" i="2"/>
  <c r="G64" i="2"/>
  <c r="L67" i="2"/>
  <c r="K67" i="2"/>
  <c r="J67" i="2"/>
  <c r="L66" i="2"/>
  <c r="K66" i="2"/>
  <c r="J66" i="2"/>
  <c r="L65" i="2"/>
  <c r="K65" i="2"/>
  <c r="J65" i="2"/>
  <c r="L64" i="2"/>
  <c r="K64" i="2"/>
  <c r="J64" i="2"/>
  <c r="L39" i="2"/>
  <c r="K39" i="2"/>
  <c r="J39" i="2"/>
  <c r="L38" i="2"/>
  <c r="K38" i="2"/>
  <c r="J38" i="2"/>
  <c r="L37" i="2"/>
  <c r="K37" i="2"/>
  <c r="J37" i="2"/>
  <c r="L36" i="2"/>
  <c r="K36" i="2"/>
  <c r="J36" i="2"/>
  <c r="G36" i="2"/>
  <c r="G37" i="2"/>
  <c r="G38" i="2"/>
  <c r="G39" i="2"/>
  <c r="J95" i="2" l="1"/>
  <c r="K95" i="2"/>
  <c r="L95" i="2"/>
  <c r="F98" i="1" l="1"/>
  <c r="F97" i="1"/>
  <c r="F95" i="1"/>
  <c r="F94" i="1"/>
  <c r="F93" i="1"/>
  <c r="F92" i="1"/>
  <c r="F91" i="1"/>
  <c r="F96" i="1"/>
  <c r="G99" i="2" l="1"/>
  <c r="G102" i="2"/>
  <c r="G100" i="2"/>
  <c r="G101" i="2"/>
  <c r="G98" i="2"/>
  <c r="J98" i="2"/>
  <c r="L100" i="2"/>
  <c r="J102" i="2"/>
  <c r="L102" i="2"/>
  <c r="K98" i="2"/>
  <c r="J101" i="2"/>
  <c r="K102" i="2"/>
  <c r="K100" i="2"/>
  <c r="L98" i="2"/>
  <c r="K101" i="2"/>
  <c r="L99" i="2"/>
  <c r="J99" i="2"/>
  <c r="L101" i="2"/>
  <c r="K99" i="2"/>
  <c r="J100" i="2"/>
  <c r="K97" i="2"/>
  <c r="J97" i="2"/>
  <c r="L97" i="2"/>
  <c r="L96" i="2"/>
  <c r="K96" i="2"/>
  <c r="J96" i="2"/>
  <c r="K5" i="2"/>
  <c r="K9" i="2"/>
  <c r="J9" i="2"/>
  <c r="L9" i="2"/>
  <c r="G97" i="2"/>
  <c r="G96" i="2"/>
  <c r="W5" i="2" l="1"/>
  <c r="X5" i="2"/>
  <c r="R97" i="1"/>
  <c r="R98" i="1"/>
  <c r="R99" i="1"/>
  <c r="R100" i="1"/>
  <c r="R101" i="1"/>
  <c r="R102" i="1"/>
  <c r="R96" i="1"/>
  <c r="Q97" i="1"/>
  <c r="Q98" i="1"/>
  <c r="Q99" i="1"/>
  <c r="Q100" i="1"/>
  <c r="Q101" i="1"/>
  <c r="Q102" i="1"/>
  <c r="Q96" i="1"/>
  <c r="G4" i="2"/>
  <c r="L6" i="2"/>
  <c r="J11" i="2"/>
  <c r="J13" i="2"/>
  <c r="G15" i="2"/>
  <c r="K16" i="2"/>
  <c r="L19" i="2"/>
  <c r="J21" i="2"/>
  <c r="G23" i="2"/>
  <c r="K24" i="2"/>
  <c r="L27" i="2"/>
  <c r="J29" i="2"/>
  <c r="G31" i="2"/>
  <c r="K32" i="2"/>
  <c r="L35" i="2"/>
  <c r="J41" i="2"/>
  <c r="G43" i="2"/>
  <c r="K44" i="2"/>
  <c r="L48" i="2"/>
  <c r="J50" i="2"/>
  <c r="G52" i="2"/>
  <c r="K53" i="2"/>
  <c r="L56" i="2"/>
  <c r="J58" i="2"/>
  <c r="G60" i="2"/>
  <c r="K61" i="2"/>
  <c r="L68" i="2"/>
  <c r="J70" i="2"/>
  <c r="G72" i="2"/>
  <c r="K73" i="2"/>
  <c r="L76" i="2"/>
  <c r="J78" i="2"/>
  <c r="G80" i="2"/>
  <c r="K81" i="2"/>
  <c r="L84" i="2"/>
  <c r="J86" i="2"/>
  <c r="G88" i="2"/>
  <c r="K89" i="2"/>
  <c r="L92" i="2"/>
  <c r="J94" i="2"/>
  <c r="G92" i="2"/>
  <c r="L20" i="2"/>
  <c r="G32" i="2"/>
  <c r="J42" i="2"/>
  <c r="G53" i="2"/>
  <c r="J59" i="2"/>
  <c r="G73" i="2"/>
  <c r="G81" i="2"/>
  <c r="J87" i="2"/>
  <c r="L17" i="2"/>
  <c r="L25" i="2"/>
  <c r="K79" i="2"/>
  <c r="G86" i="2"/>
  <c r="J92" i="2"/>
  <c r="K6" i="2"/>
  <c r="G26" i="2"/>
  <c r="K35" i="2"/>
  <c r="G47" i="2"/>
  <c r="L51" i="2"/>
  <c r="L59" i="2"/>
  <c r="L71" i="2"/>
  <c r="J81" i="2"/>
  <c r="L87" i="2"/>
  <c r="L5" i="2"/>
  <c r="G7" i="2"/>
  <c r="K11" i="2"/>
  <c r="K13" i="2"/>
  <c r="L16" i="2"/>
  <c r="J18" i="2"/>
  <c r="G20" i="2"/>
  <c r="K21" i="2"/>
  <c r="L24" i="2"/>
  <c r="J26" i="2"/>
  <c r="G28" i="2"/>
  <c r="K29" i="2"/>
  <c r="L32" i="2"/>
  <c r="J34" i="2"/>
  <c r="G40" i="2"/>
  <c r="K41" i="2"/>
  <c r="L44" i="2"/>
  <c r="J47" i="2"/>
  <c r="G49" i="2"/>
  <c r="K50" i="2"/>
  <c r="L53" i="2"/>
  <c r="J55" i="2"/>
  <c r="G57" i="2"/>
  <c r="K58" i="2"/>
  <c r="L61" i="2"/>
  <c r="J63" i="2"/>
  <c r="G69" i="2"/>
  <c r="K70" i="2"/>
  <c r="L73" i="2"/>
  <c r="J75" i="2"/>
  <c r="G77" i="2"/>
  <c r="K78" i="2"/>
  <c r="L81" i="2"/>
  <c r="J83" i="2"/>
  <c r="G85" i="2"/>
  <c r="K86" i="2"/>
  <c r="L89" i="2"/>
  <c r="J91" i="2"/>
  <c r="G93" i="2"/>
  <c r="K94" i="2"/>
  <c r="J14" i="2"/>
  <c r="K45" i="2"/>
  <c r="J71" i="2"/>
  <c r="J79" i="2"/>
  <c r="K90" i="2"/>
  <c r="K14" i="2"/>
  <c r="K22" i="2"/>
  <c r="J35" i="2"/>
  <c r="G50" i="2"/>
  <c r="J56" i="2"/>
  <c r="K71" i="2"/>
  <c r="L82" i="2"/>
  <c r="L14" i="2"/>
  <c r="L30" i="2"/>
  <c r="K48" i="2"/>
  <c r="J4" i="2"/>
  <c r="L11" i="2"/>
  <c r="L13" i="2"/>
  <c r="J15" i="2"/>
  <c r="G17" i="2"/>
  <c r="K18" i="2"/>
  <c r="L21" i="2"/>
  <c r="J23" i="2"/>
  <c r="G25" i="2"/>
  <c r="K26" i="2"/>
  <c r="L29" i="2"/>
  <c r="J31" i="2"/>
  <c r="G33" i="2"/>
  <c r="K34" i="2"/>
  <c r="L41" i="2"/>
  <c r="J43" i="2"/>
  <c r="G45" i="2"/>
  <c r="K47" i="2"/>
  <c r="L50" i="2"/>
  <c r="J52" i="2"/>
  <c r="G54" i="2"/>
  <c r="K55" i="2"/>
  <c r="L58" i="2"/>
  <c r="J60" i="2"/>
  <c r="G62" i="2"/>
  <c r="K63" i="2"/>
  <c r="L70" i="2"/>
  <c r="J72" i="2"/>
  <c r="G74" i="2"/>
  <c r="K75" i="2"/>
  <c r="L78" i="2"/>
  <c r="J80" i="2"/>
  <c r="G82" i="2"/>
  <c r="K83" i="2"/>
  <c r="L86" i="2"/>
  <c r="J88" i="2"/>
  <c r="G90" i="2"/>
  <c r="K91" i="2"/>
  <c r="L94" i="2"/>
  <c r="K93" i="2"/>
  <c r="L12" i="2"/>
  <c r="J22" i="2"/>
  <c r="J30" i="2"/>
  <c r="G44" i="2"/>
  <c r="J51" i="2"/>
  <c r="G61" i="2"/>
  <c r="L69" i="2"/>
  <c r="K82" i="2"/>
  <c r="G89" i="2"/>
  <c r="G13" i="2"/>
  <c r="J19" i="2"/>
  <c r="J27" i="2"/>
  <c r="L33" i="2"/>
  <c r="L45" i="2"/>
  <c r="L54" i="2"/>
  <c r="L62" i="2"/>
  <c r="L74" i="2"/>
  <c r="J84" i="2"/>
  <c r="L90" i="2"/>
  <c r="L22" i="2"/>
  <c r="K56" i="2"/>
  <c r="J61" i="2"/>
  <c r="J73" i="2"/>
  <c r="L79" i="2"/>
  <c r="J89" i="2"/>
  <c r="K4" i="2"/>
  <c r="J7" i="2"/>
  <c r="J12" i="2"/>
  <c r="G14" i="2"/>
  <c r="K15" i="2"/>
  <c r="L18" i="2"/>
  <c r="J20" i="2"/>
  <c r="G22" i="2"/>
  <c r="K23" i="2"/>
  <c r="L26" i="2"/>
  <c r="J28" i="2"/>
  <c r="G30" i="2"/>
  <c r="K31" i="2"/>
  <c r="L34" i="2"/>
  <c r="J40" i="2"/>
  <c r="G42" i="2"/>
  <c r="K43" i="2"/>
  <c r="L47" i="2"/>
  <c r="J49" i="2"/>
  <c r="G51" i="2"/>
  <c r="K52" i="2"/>
  <c r="L55" i="2"/>
  <c r="J57" i="2"/>
  <c r="G59" i="2"/>
  <c r="K60" i="2"/>
  <c r="L63" i="2"/>
  <c r="J69" i="2"/>
  <c r="G71" i="2"/>
  <c r="K72" i="2"/>
  <c r="L75" i="2"/>
  <c r="J77" i="2"/>
  <c r="G79" i="2"/>
  <c r="K80" i="2"/>
  <c r="L83" i="2"/>
  <c r="J85" i="2"/>
  <c r="G87" i="2"/>
  <c r="K88" i="2"/>
  <c r="L91" i="2"/>
  <c r="J93" i="2"/>
  <c r="G95" i="2"/>
  <c r="J90" i="2"/>
  <c r="L7" i="2"/>
  <c r="K17" i="2"/>
  <c r="G24" i="2"/>
  <c r="L28" i="2"/>
  <c r="L40" i="2"/>
  <c r="K54" i="2"/>
  <c r="K74" i="2"/>
  <c r="G11" i="2"/>
  <c r="G21" i="2"/>
  <c r="G29" i="2"/>
  <c r="G41" i="2"/>
  <c r="J48" i="2"/>
  <c r="K59" i="2"/>
  <c r="G70" i="2"/>
  <c r="J76" i="2"/>
  <c r="G94" i="2"/>
  <c r="J16" i="2"/>
  <c r="K27" i="2"/>
  <c r="G34" i="2"/>
  <c r="J44" i="2"/>
  <c r="J53" i="2"/>
  <c r="G63" i="2"/>
  <c r="G75" i="2"/>
  <c r="G83" i="2"/>
  <c r="G91" i="2"/>
  <c r="L4" i="2"/>
  <c r="G6" i="2"/>
  <c r="K7" i="2"/>
  <c r="K12" i="2"/>
  <c r="L15" i="2"/>
  <c r="J17" i="2"/>
  <c r="G19" i="2"/>
  <c r="K20" i="2"/>
  <c r="L23" i="2"/>
  <c r="J25" i="2"/>
  <c r="G27" i="2"/>
  <c r="K28" i="2"/>
  <c r="L31" i="2"/>
  <c r="J33" i="2"/>
  <c r="G35" i="2"/>
  <c r="K40" i="2"/>
  <c r="L43" i="2"/>
  <c r="J45" i="2"/>
  <c r="G48" i="2"/>
  <c r="K49" i="2"/>
  <c r="L52" i="2"/>
  <c r="J54" i="2"/>
  <c r="G56" i="2"/>
  <c r="K57" i="2"/>
  <c r="L60" i="2"/>
  <c r="J62" i="2"/>
  <c r="G68" i="2"/>
  <c r="K69" i="2"/>
  <c r="L72" i="2"/>
  <c r="J74" i="2"/>
  <c r="G76" i="2"/>
  <c r="K77" i="2"/>
  <c r="L80" i="2"/>
  <c r="J82" i="2"/>
  <c r="G84" i="2"/>
  <c r="K85" i="2"/>
  <c r="L88" i="2"/>
  <c r="G5" i="2"/>
  <c r="G16" i="2"/>
  <c r="K25" i="2"/>
  <c r="K33" i="2"/>
  <c r="L49" i="2"/>
  <c r="L57" i="2"/>
  <c r="K62" i="2"/>
  <c r="L77" i="2"/>
  <c r="L85" i="2"/>
  <c r="L93" i="2"/>
  <c r="J6" i="2"/>
  <c r="K30" i="2"/>
  <c r="K42" i="2"/>
  <c r="K51" i="2"/>
  <c r="G58" i="2"/>
  <c r="J68" i="2"/>
  <c r="G78" i="2"/>
  <c r="K87" i="2"/>
  <c r="J5" i="2"/>
  <c r="G18" i="2"/>
  <c r="K19" i="2"/>
  <c r="J24" i="2"/>
  <c r="J32" i="2"/>
  <c r="L42" i="2"/>
  <c r="G55" i="2"/>
  <c r="K68" i="2"/>
  <c r="K76" i="2"/>
  <c r="K84" i="2"/>
  <c r="K92" i="2"/>
  <c r="F4" i="1" l="1"/>
  <c r="X5" i="1" l="1"/>
  <c r="W5" i="1"/>
  <c r="F84" i="1" l="1"/>
  <c r="F86" i="1"/>
  <c r="F87" i="1"/>
  <c r="F88" i="1"/>
  <c r="F89" i="1"/>
  <c r="F90" i="1"/>
  <c r="F85" i="1"/>
  <c r="F83" i="1" l="1"/>
  <c r="F82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40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3" i="1"/>
  <c r="F11" i="1"/>
  <c r="F5" i="1"/>
  <c r="F6" i="1"/>
  <c r="F7" i="1"/>
</calcChain>
</file>

<file path=xl/sharedStrings.xml><?xml version="1.0" encoding="utf-8"?>
<sst xmlns="http://schemas.openxmlformats.org/spreadsheetml/2006/main" count="2346" uniqueCount="1061">
  <si>
    <t>FUTURES</t>
  </si>
  <si>
    <t>OPTIONS</t>
  </si>
  <si>
    <t>Index name</t>
  </si>
  <si>
    <t>Currency</t>
  </si>
  <si>
    <t>US allowed</t>
  </si>
  <si>
    <t>Eurex Contract Codes</t>
  </si>
  <si>
    <t>Launch date</t>
  </si>
  <si>
    <t>Multiplier</t>
  </si>
  <si>
    <t>Tick Size Futures</t>
  </si>
  <si>
    <t>Tick Value Futures</t>
  </si>
  <si>
    <t>Index Code (Close)</t>
  </si>
  <si>
    <t>Index realtime</t>
  </si>
  <si>
    <t>Futures (Last Price or Last Close)</t>
  </si>
  <si>
    <t>Options Bloomberg</t>
  </si>
  <si>
    <t>Options Reuters</t>
  </si>
  <si>
    <t>Tick Size Options</t>
  </si>
  <si>
    <t>Tick Value Options</t>
  </si>
  <si>
    <t>EUR</t>
  </si>
  <si>
    <t>Y</t>
  </si>
  <si>
    <t>USD</t>
  </si>
  <si>
    <t>N</t>
  </si>
  <si>
    <t>EUREX STOXX DERIVATIVES - BLOOMBERG &amp; REUTERS</t>
  </si>
  <si>
    <t>Underlying ISIN</t>
  </si>
  <si>
    <t>FESQ</t>
  </si>
  <si>
    <t>EU0009658145</t>
  </si>
  <si>
    <t>FESX</t>
  </si>
  <si>
    <t>CH0042346186</t>
  </si>
  <si>
    <t>EVAR</t>
  </si>
  <si>
    <t>Bloomberg</t>
  </si>
  <si>
    <t>FD3D</t>
  </si>
  <si>
    <t>CH0100566451</t>
  </si>
  <si>
    <t>FEBD</t>
  </si>
  <si>
    <t>CH0143300058</t>
  </si>
  <si>
    <t>FEDV</t>
  </si>
  <si>
    <t>CH0020751589</t>
  </si>
  <si>
    <t>FEED</t>
  </si>
  <si>
    <t>CH0143300157</t>
  </si>
  <si>
    <t>FEID</t>
  </si>
  <si>
    <t>CH0143300132</t>
  </si>
  <si>
    <t>FESA</t>
  </si>
  <si>
    <t>EU0009658301</t>
  </si>
  <si>
    <t>FESB</t>
  </si>
  <si>
    <t>EU0009658426</t>
  </si>
  <si>
    <t>FESC</t>
  </si>
  <si>
    <t>EU0009658228</t>
  </si>
  <si>
    <t>FESE</t>
  </si>
  <si>
    <t>EU0009658400</t>
  </si>
  <si>
    <t>FESF</t>
  </si>
  <si>
    <t>EU0009658467</t>
  </si>
  <si>
    <t>FESG</t>
  </si>
  <si>
    <t>EU0009658525</t>
  </si>
  <si>
    <t>FESH</t>
  </si>
  <si>
    <t>EU0009658343</t>
  </si>
  <si>
    <t>FESI</t>
  </si>
  <si>
    <t>EU0009658442</t>
  </si>
  <si>
    <t>FESL</t>
  </si>
  <si>
    <t>CH0043274445</t>
  </si>
  <si>
    <t>FESM</t>
  </si>
  <si>
    <t>EU0009658269</t>
  </si>
  <si>
    <t>FESN</t>
  </si>
  <si>
    <t>EU0009658509</t>
  </si>
  <si>
    <t>FESO</t>
  </si>
  <si>
    <t>EU0009658368</t>
  </si>
  <si>
    <t>FESR</t>
  </si>
  <si>
    <t>CH0019113023</t>
  </si>
  <si>
    <t>FESS</t>
  </si>
  <si>
    <t>EU0009658244</t>
  </si>
  <si>
    <t>FEST</t>
  </si>
  <si>
    <t>EU0009658566</t>
  </si>
  <si>
    <t>FESU</t>
  </si>
  <si>
    <t>EU0009658582</t>
  </si>
  <si>
    <t>FESV</t>
  </si>
  <si>
    <t>CH0019113122</t>
  </si>
  <si>
    <t>FESY</t>
  </si>
  <si>
    <t>EU0009658541</t>
  </si>
  <si>
    <t>FESZ</t>
  </si>
  <si>
    <t>CH0019112892</t>
  </si>
  <si>
    <t>FETD</t>
  </si>
  <si>
    <t>CH0143300207</t>
  </si>
  <si>
    <t>FEUD</t>
  </si>
  <si>
    <t>CH0143300223</t>
  </si>
  <si>
    <t>FEXD</t>
  </si>
  <si>
    <t>FEXF</t>
  </si>
  <si>
    <t>CH0138312084</t>
  </si>
  <si>
    <t>FGDV</t>
  </si>
  <si>
    <t>US26063V1180</t>
  </si>
  <si>
    <t>FLCE</t>
  </si>
  <si>
    <t>CH0009040632</t>
  </si>
  <si>
    <t>FLCP</t>
  </si>
  <si>
    <t>CH0009041895</t>
  </si>
  <si>
    <t>FMCE</t>
  </si>
  <si>
    <t>CH0009042240</t>
  </si>
  <si>
    <t>FMCP</t>
  </si>
  <si>
    <t>CH0009107191</t>
  </si>
  <si>
    <t>FSBD</t>
  </si>
  <si>
    <t>CH0143299672</t>
  </si>
  <si>
    <t>FSCE</t>
  </si>
  <si>
    <t>CH0009107456</t>
  </si>
  <si>
    <t>FSCP</t>
  </si>
  <si>
    <t>CH0009107639</t>
  </si>
  <si>
    <t>FSED</t>
  </si>
  <si>
    <t>CH0143299771</t>
  </si>
  <si>
    <t>FSID</t>
  </si>
  <si>
    <t>CH0143299755</t>
  </si>
  <si>
    <t>FSTA</t>
  </si>
  <si>
    <t>EU0009658681</t>
  </si>
  <si>
    <t>FSTB</t>
  </si>
  <si>
    <t>EU0009658806</t>
  </si>
  <si>
    <t>FSTC</t>
  </si>
  <si>
    <t>EU0009658608</t>
  </si>
  <si>
    <t>FSTD</t>
  </si>
  <si>
    <t>CH0143299821</t>
  </si>
  <si>
    <t>FSTE</t>
  </si>
  <si>
    <t>EU0009658780</t>
  </si>
  <si>
    <t>FSTF</t>
  </si>
  <si>
    <t>EU0009658848</t>
  </si>
  <si>
    <t>FSTG</t>
  </si>
  <si>
    <t>EU0009658905</t>
  </si>
  <si>
    <t>FSTH</t>
  </si>
  <si>
    <t>EU0009658723</t>
  </si>
  <si>
    <t>FSTI</t>
  </si>
  <si>
    <t>EU0009658822</t>
  </si>
  <si>
    <t>FSTL</t>
  </si>
  <si>
    <t>CH0043274395</t>
  </si>
  <si>
    <t>FSTM</t>
  </si>
  <si>
    <t>EU0009658640</t>
  </si>
  <si>
    <t>FSTN</t>
  </si>
  <si>
    <t>EU0009658889</t>
  </si>
  <si>
    <t>FSTO</t>
  </si>
  <si>
    <t>EU0009658749</t>
  </si>
  <si>
    <t>FSTR</t>
  </si>
  <si>
    <t>CH0019112553</t>
  </si>
  <si>
    <t>FSTS</t>
  </si>
  <si>
    <t>EU0009658624</t>
  </si>
  <si>
    <t>FSTT</t>
  </si>
  <si>
    <t>EU0009658947</t>
  </si>
  <si>
    <t>FSTU</t>
  </si>
  <si>
    <t>EU0009658962</t>
  </si>
  <si>
    <t>FSTV</t>
  </si>
  <si>
    <t>CH0019112744</t>
  </si>
  <si>
    <t>FSTX</t>
  </si>
  <si>
    <t>EU0009658160</t>
  </si>
  <si>
    <t>FSTY</t>
  </si>
  <si>
    <t>EU0009658921</t>
  </si>
  <si>
    <t>FSTZ</t>
  </si>
  <si>
    <t>CH0019112330</t>
  </si>
  <si>
    <t>FSUD</t>
  </si>
  <si>
    <t>CH0143299847</t>
  </si>
  <si>
    <t>FVS</t>
  </si>
  <si>
    <t>FXXE</t>
  </si>
  <si>
    <t>EU0009658186</t>
  </si>
  <si>
    <t>FXXP</t>
  </si>
  <si>
    <t>EU0009658202</t>
  </si>
  <si>
    <t>OEDV</t>
  </si>
  <si>
    <t>OESA</t>
  </si>
  <si>
    <t>OESB</t>
  </si>
  <si>
    <t>OESC</t>
  </si>
  <si>
    <t>OESE</t>
  </si>
  <si>
    <t>OESF</t>
  </si>
  <si>
    <t>OESG</t>
  </si>
  <si>
    <t>OESH</t>
  </si>
  <si>
    <t>OESI</t>
  </si>
  <si>
    <t>OESL</t>
  </si>
  <si>
    <t>OESM</t>
  </si>
  <si>
    <t>OESN</t>
  </si>
  <si>
    <t>OESO</t>
  </si>
  <si>
    <t>OESR</t>
  </si>
  <si>
    <t>OESS</t>
  </si>
  <si>
    <t>OEST</t>
  </si>
  <si>
    <t>OESU</t>
  </si>
  <si>
    <t>OESV</t>
  </si>
  <si>
    <t>OESX</t>
  </si>
  <si>
    <t>OESY</t>
  </si>
  <si>
    <t>OESZ</t>
  </si>
  <si>
    <t>OEXD</t>
  </si>
  <si>
    <t>OEXF</t>
  </si>
  <si>
    <t>OGDV</t>
  </si>
  <si>
    <t>OLCE</t>
  </si>
  <si>
    <t>OLCP</t>
  </si>
  <si>
    <t>OMCE</t>
  </si>
  <si>
    <t>OMCP</t>
  </si>
  <si>
    <t>OSCE</t>
  </si>
  <si>
    <t>OSCP</t>
  </si>
  <si>
    <t>OSTA</t>
  </si>
  <si>
    <t>OSTB</t>
  </si>
  <si>
    <t>OSTC</t>
  </si>
  <si>
    <t>OSTE</t>
  </si>
  <si>
    <t>OSTF</t>
  </si>
  <si>
    <t>OSTG</t>
  </si>
  <si>
    <t>OSTH</t>
  </si>
  <si>
    <t>OSTI</t>
  </si>
  <si>
    <t>OSTL</t>
  </si>
  <si>
    <t>OSTM</t>
  </si>
  <si>
    <t>OSTN</t>
  </si>
  <si>
    <t>OSTO</t>
  </si>
  <si>
    <t>OSTR</t>
  </si>
  <si>
    <t>OSTS</t>
  </si>
  <si>
    <t>OSTT</t>
  </si>
  <si>
    <t>OSTU</t>
  </si>
  <si>
    <t>OSTV</t>
  </si>
  <si>
    <t>OSTX</t>
  </si>
  <si>
    <t>OSTY</t>
  </si>
  <si>
    <t>OSTZ</t>
  </si>
  <si>
    <t>OXXE</t>
  </si>
  <si>
    <t>OXXP</t>
  </si>
  <si>
    <t>SXXE</t>
  </si>
  <si>
    <t>SXXE INDEX</t>
  </si>
  <si>
    <t>.STOXXE</t>
  </si>
  <si>
    <t>SXXP</t>
  </si>
  <si>
    <t>SXXP INDEX</t>
  </si>
  <si>
    <t>.STOXX</t>
  </si>
  <si>
    <t>SX5E</t>
  </si>
  <si>
    <t>SX5E INDEX</t>
  </si>
  <si>
    <t>.STOXX50E</t>
  </si>
  <si>
    <t>SX5P</t>
  </si>
  <si>
    <t>SX5P INDEX</t>
  </si>
  <si>
    <t>.STOXX50</t>
  </si>
  <si>
    <t>SX5ED</t>
  </si>
  <si>
    <t>SX5ED INDEX</t>
  </si>
  <si>
    <t>.SX5ED</t>
  </si>
  <si>
    <t>SD3ED</t>
  </si>
  <si>
    <t>SD3ED INDEX</t>
  </si>
  <si>
    <t>.SD3ED</t>
  </si>
  <si>
    <t>SXEE</t>
  </si>
  <si>
    <t>SXEE INDEX</t>
  </si>
  <si>
    <t>.SXEE</t>
  </si>
  <si>
    <t>SX8E</t>
  </si>
  <si>
    <t>SX8E INDEX</t>
  </si>
  <si>
    <t>.SX8E</t>
  </si>
  <si>
    <t>SXKE</t>
  </si>
  <si>
    <t>SXKE INDEX</t>
  </si>
  <si>
    <t>.SXKE</t>
  </si>
  <si>
    <t>SX6E</t>
  </si>
  <si>
    <t>SX6E INDEX</t>
  </si>
  <si>
    <t>.SX6E</t>
  </si>
  <si>
    <t>SXAP</t>
  </si>
  <si>
    <t>SXAP INDEX</t>
  </si>
  <si>
    <t>.SXAP</t>
  </si>
  <si>
    <t>SX7P</t>
  </si>
  <si>
    <t>SX7P INDEX</t>
  </si>
  <si>
    <t>.SX7P</t>
  </si>
  <si>
    <t>SX7PD</t>
  </si>
  <si>
    <t>.SX7PD</t>
  </si>
  <si>
    <t>SXPP</t>
  </si>
  <si>
    <t>SXPP INDEX</t>
  </si>
  <si>
    <t>.SXPP</t>
  </si>
  <si>
    <t>SX4P</t>
  </si>
  <si>
    <t>SX4P INDEX</t>
  </si>
  <si>
    <t>.SX4P</t>
  </si>
  <si>
    <t>SXOP</t>
  </si>
  <si>
    <t>SXOP INDEX</t>
  </si>
  <si>
    <t>.SXOP</t>
  </si>
  <si>
    <t>SXFP</t>
  </si>
  <si>
    <t>SXFP INDEX</t>
  </si>
  <si>
    <t>.SXFP</t>
  </si>
  <si>
    <t>SX3P</t>
  </si>
  <si>
    <t>SX3P INDEX</t>
  </si>
  <si>
    <t>.SX3P</t>
  </si>
  <si>
    <t>SXDP</t>
  </si>
  <si>
    <t>SXDP INDEX</t>
  </si>
  <si>
    <t>.SXDP</t>
  </si>
  <si>
    <t>SXNP</t>
  </si>
  <si>
    <t>SXNP INDEX</t>
  </si>
  <si>
    <t>.SXNP</t>
  </si>
  <si>
    <t>SXIP</t>
  </si>
  <si>
    <t>SXIP INDEX</t>
  </si>
  <si>
    <t>.SXIP</t>
  </si>
  <si>
    <t>SXIPD</t>
  </si>
  <si>
    <t>.SXIPD</t>
  </si>
  <si>
    <t>SD3E</t>
  </si>
  <si>
    <t>SD3E INDEX</t>
  </si>
  <si>
    <t>.SD3E</t>
  </si>
  <si>
    <t>SDGP</t>
  </si>
  <si>
    <t>SDGP INDEX</t>
  </si>
  <si>
    <t>.SDGP</t>
  </si>
  <si>
    <t>LCXE</t>
  </si>
  <si>
    <t>LCXE INDEX</t>
  </si>
  <si>
    <t>.LCXE</t>
  </si>
  <si>
    <t>MCXE</t>
  </si>
  <si>
    <t>MCXE INDEX</t>
  </si>
  <si>
    <t>.MCXE</t>
  </si>
  <si>
    <t>SCXE</t>
  </si>
  <si>
    <t>SCXE INDEX</t>
  </si>
  <si>
    <t>.SCXE</t>
  </si>
  <si>
    <t>LCXP</t>
  </si>
  <si>
    <t>LCXP INDEX</t>
  </si>
  <si>
    <t>.LCXP</t>
  </si>
  <si>
    <t>MCXP</t>
  </si>
  <si>
    <t>MCXP INDEX</t>
  </si>
  <si>
    <t>.MCXP</t>
  </si>
  <si>
    <t>SCXP</t>
  </si>
  <si>
    <t>SCXP INDEX</t>
  </si>
  <si>
    <t>.SCXP</t>
  </si>
  <si>
    <t>V2TX</t>
  </si>
  <si>
    <t>V2X INDEX</t>
  </si>
  <si>
    <t>.V2TX</t>
  </si>
  <si>
    <t>SXAE</t>
  </si>
  <si>
    <t>SXAE INDEX</t>
  </si>
  <si>
    <t>.SXAE</t>
  </si>
  <si>
    <t>SX7E</t>
  </si>
  <si>
    <t>SX7E INDEX</t>
  </si>
  <si>
    <t>.SX7E</t>
  </si>
  <si>
    <t>SXPE</t>
  </si>
  <si>
    <t>SXPE INDEX</t>
  </si>
  <si>
    <t>.SXPE</t>
  </si>
  <si>
    <t>SX4E</t>
  </si>
  <si>
    <t>SX4E INDEX</t>
  </si>
  <si>
    <t>.SX4E</t>
  </si>
  <si>
    <t>SXOE</t>
  </si>
  <si>
    <t>SXOE INDEX</t>
  </si>
  <si>
    <t>.SXOE</t>
  </si>
  <si>
    <t>SXFE</t>
  </si>
  <si>
    <t>SXFE INDEX</t>
  </si>
  <si>
    <t>.SXFE</t>
  </si>
  <si>
    <t>SX3E</t>
  </si>
  <si>
    <t>SX3E INDEX</t>
  </si>
  <si>
    <t>.SX3E</t>
  </si>
  <si>
    <t>SXDE</t>
  </si>
  <si>
    <t>SXDE INDEX</t>
  </si>
  <si>
    <t>.SXDE</t>
  </si>
  <si>
    <t>SXNE</t>
  </si>
  <si>
    <t>SXNE INDEX</t>
  </si>
  <si>
    <t>.SXNE</t>
  </si>
  <si>
    <t>SXIE</t>
  </si>
  <si>
    <t>SXIE INDEX</t>
  </si>
  <si>
    <t>.SXIE</t>
  </si>
  <si>
    <t>SXME</t>
  </si>
  <si>
    <t>SXME INDEX</t>
  </si>
  <si>
    <t>.SXME</t>
  </si>
  <si>
    <t>SXQE</t>
  </si>
  <si>
    <t>SXQE INDEX</t>
  </si>
  <si>
    <t>.SXQE</t>
  </si>
  <si>
    <t>SX86E</t>
  </si>
  <si>
    <t>SX86E INDEX</t>
  </si>
  <si>
    <t>.SX86E</t>
  </si>
  <si>
    <t>SXRE</t>
  </si>
  <si>
    <t>SXRE INDEX</t>
  </si>
  <si>
    <t>.SXRE</t>
  </si>
  <si>
    <t>SXTE</t>
  </si>
  <si>
    <t>SXTE INDEX</t>
  </si>
  <si>
    <t>.SXTE</t>
  </si>
  <si>
    <t>SXMP</t>
  </si>
  <si>
    <t>SXMP INDEX</t>
  </si>
  <si>
    <t>.SXMP</t>
  </si>
  <si>
    <t>SXEP</t>
  </si>
  <si>
    <t>SXEP INDEX</t>
  </si>
  <si>
    <t>.SXEP</t>
  </si>
  <si>
    <t>SXEPD</t>
  </si>
  <si>
    <t>.SXEPD</t>
  </si>
  <si>
    <t>SX5NFE</t>
  </si>
  <si>
    <t>SX5NFE INDEX</t>
  </si>
  <si>
    <t>.SX5NFE</t>
  </si>
  <si>
    <t>SXQP</t>
  </si>
  <si>
    <t>SXQP INDEX</t>
  </si>
  <si>
    <t>.SXQP</t>
  </si>
  <si>
    <t>SX86P</t>
  </si>
  <si>
    <t>SX86P INDEX</t>
  </si>
  <si>
    <t>.SX86P</t>
  </si>
  <si>
    <t>SXRP</t>
  </si>
  <si>
    <t>SXRP INDEX</t>
  </si>
  <si>
    <t>.SXRP</t>
  </si>
  <si>
    <t>SX8P</t>
  </si>
  <si>
    <t>SX8P INDEX</t>
  </si>
  <si>
    <t>.SX8P</t>
  </si>
  <si>
    <t>SXKP</t>
  </si>
  <si>
    <t>SXKP INDEX</t>
  </si>
  <si>
    <t>.SXKP</t>
  </si>
  <si>
    <t>SX7ED</t>
  </si>
  <si>
    <t>.SX7ED</t>
  </si>
  <si>
    <t>SXIED</t>
  </si>
  <si>
    <t>.SXIED</t>
  </si>
  <si>
    <t>SXEED</t>
  </si>
  <si>
    <t>.SXEED</t>
  </si>
  <si>
    <t>SXKED</t>
  </si>
  <si>
    <t>.SXKED</t>
  </si>
  <si>
    <t>SX6ED</t>
  </si>
  <si>
    <t>.SX6ED</t>
  </si>
  <si>
    <t>SXKPD</t>
  </si>
  <si>
    <t>.SXKPD</t>
  </si>
  <si>
    <t>SXTP</t>
  </si>
  <si>
    <t>SXTP INDEX</t>
  </si>
  <si>
    <t>.SXTP</t>
  </si>
  <si>
    <t>SX6P</t>
  </si>
  <si>
    <t>SX6P INDEX</t>
  </si>
  <si>
    <t>.SX6P</t>
  </si>
  <si>
    <t>SX6PD</t>
  </si>
  <si>
    <t>.SX6PD</t>
  </si>
  <si>
    <t/>
  </si>
  <si>
    <t>0#FESX</t>
  </si>
  <si>
    <t>0#FESQ</t>
  </si>
  <si>
    <t>0#FVS</t>
  </si>
  <si>
    <t>0#FEXD</t>
  </si>
  <si>
    <t>0#FXXP</t>
  </si>
  <si>
    <t>0#FLCP</t>
  </si>
  <si>
    <t>0#FMCP</t>
  </si>
  <si>
    <t>0#FSCP</t>
  </si>
  <si>
    <t>0#FSTA</t>
  </si>
  <si>
    <t>0#FSTB</t>
  </si>
  <si>
    <t>0#FSTC</t>
  </si>
  <si>
    <t>0#FSTE</t>
  </si>
  <si>
    <t>0#FSTF</t>
  </si>
  <si>
    <t>0#FSTG</t>
  </si>
  <si>
    <t>0#FSTH</t>
  </si>
  <si>
    <t>0#FSTI</t>
  </si>
  <si>
    <t>0#FSTL</t>
  </si>
  <si>
    <t>0#FSTM</t>
  </si>
  <si>
    <t>0#FSTN</t>
  </si>
  <si>
    <t>0#FSTO</t>
  </si>
  <si>
    <t>0#FSTR</t>
  </si>
  <si>
    <t>0#FSTS</t>
  </si>
  <si>
    <t>0#FSTT</t>
  </si>
  <si>
    <t>0#FSTU</t>
  </si>
  <si>
    <t>0#FSTV</t>
  </si>
  <si>
    <t>0#FSTY</t>
  </si>
  <si>
    <t>0#FSTZ</t>
  </si>
  <si>
    <t>0#FXXE</t>
  </si>
  <si>
    <t>0#FLCE</t>
  </si>
  <si>
    <t>0#FMCE</t>
  </si>
  <si>
    <t>0#FSCE</t>
  </si>
  <si>
    <t>0#FESA</t>
  </si>
  <si>
    <t>0#FESB</t>
  </si>
  <si>
    <t>0#FESC</t>
  </si>
  <si>
    <t>0#FESE</t>
  </si>
  <si>
    <t>0#FESF</t>
  </si>
  <si>
    <t>0#FESG</t>
  </si>
  <si>
    <t>0#FESH</t>
  </si>
  <si>
    <t>0#FESI</t>
  </si>
  <si>
    <t>0#FESL</t>
  </si>
  <si>
    <t>0#FESM</t>
  </si>
  <si>
    <t>0#FESN</t>
  </si>
  <si>
    <t>0#FESO</t>
  </si>
  <si>
    <t>0#FESR</t>
  </si>
  <si>
    <t>0#FESS</t>
  </si>
  <si>
    <t>0#FEST</t>
  </si>
  <si>
    <t>0#FESU</t>
  </si>
  <si>
    <t>0#FESV</t>
  </si>
  <si>
    <t>0#FESY</t>
  </si>
  <si>
    <t>0#FESZ</t>
  </si>
  <si>
    <t>0#FSBD</t>
  </si>
  <si>
    <t>0#FSED</t>
  </si>
  <si>
    <t>0#FSID</t>
  </si>
  <si>
    <t>0#FSTD</t>
  </si>
  <si>
    <t>0#FSUD</t>
  </si>
  <si>
    <t>0#FD3D</t>
  </si>
  <si>
    <t>0#FEBD</t>
  </si>
  <si>
    <t>0#FEED</t>
  </si>
  <si>
    <t>0#FEID</t>
  </si>
  <si>
    <t>0#FETD</t>
  </si>
  <si>
    <t>0#FEUD</t>
  </si>
  <si>
    <t>0#FEDV</t>
  </si>
  <si>
    <t>0#EVAR</t>
  </si>
  <si>
    <t>0#FSTX</t>
  </si>
  <si>
    <t>0#FEXF</t>
  </si>
  <si>
    <t>0#FGDV</t>
  </si>
  <si>
    <t>Index (Last Close)</t>
  </si>
  <si>
    <t>Futures Best Bid</t>
  </si>
  <si>
    <t>Futures Best Ask</t>
  </si>
  <si>
    <t>SX5E &lt;Index&gt; OMON</t>
  </si>
  <si>
    <t>V2TX &lt;Index&gt; OMON</t>
  </si>
  <si>
    <t>SX5ED &lt;Index&gt; OMON</t>
  </si>
  <si>
    <t>SXXP &lt;Index&gt; OMON</t>
  </si>
  <si>
    <t>LCXP &lt;Index&gt; OMON</t>
  </si>
  <si>
    <t>MCXP &lt;Index&gt; OMON</t>
  </si>
  <si>
    <t>SCXP &lt;Index&gt; OMON</t>
  </si>
  <si>
    <t>SXAP &lt;Index&gt; OMON</t>
  </si>
  <si>
    <t>SX7P &lt;Index&gt; OMON</t>
  </si>
  <si>
    <t>SX4P &lt;Index&gt; OMON</t>
  </si>
  <si>
    <t>SXEP &lt;Index&gt; OMON</t>
  </si>
  <si>
    <t>SXFP &lt;Index&gt; OMON</t>
  </si>
  <si>
    <t>SXNP &lt;Index&gt; OMON</t>
  </si>
  <si>
    <t>SXDP &lt;Index&gt; OMON</t>
  </si>
  <si>
    <t>SXIP &lt;Index&gt; OMON</t>
  </si>
  <si>
    <t>SX86P &lt;Index&gt; OMON</t>
  </si>
  <si>
    <t>SXMP &lt;Index&gt; OMON</t>
  </si>
  <si>
    <t>SXOP &lt;Index&gt; OMON</t>
  </si>
  <si>
    <t>SX3P &lt;Index&gt; OMON</t>
  </si>
  <si>
    <t>SXRP &lt;Index&gt; OMON</t>
  </si>
  <si>
    <t>SXPP &lt;Index&gt; OMON</t>
  </si>
  <si>
    <t>SXKP &lt;Index&gt; OMON</t>
  </si>
  <si>
    <t>SX6P &lt;Index&gt; OMON</t>
  </si>
  <si>
    <t>SXTP &lt;Index&gt; OMON</t>
  </si>
  <si>
    <t>SX8P &lt;Index&gt; OMON</t>
  </si>
  <si>
    <t>SXQP &lt;Index&gt; OMON</t>
  </si>
  <si>
    <t>SXXE &lt;Index&gt; OMON</t>
  </si>
  <si>
    <t>LCXE &lt;Index&gt; OMON</t>
  </si>
  <si>
    <t>MCXE &lt;Index&gt; OMON</t>
  </si>
  <si>
    <t>SCXE &lt;Index&gt; OMON</t>
  </si>
  <si>
    <t>SXAE &lt;Index&gt; OMON</t>
  </si>
  <si>
    <t>SX7E &lt;Index&gt; OMON</t>
  </si>
  <si>
    <t>SX4E &lt;Index&gt; OMON</t>
  </si>
  <si>
    <t>SXEE &lt;Index&gt; OMON</t>
  </si>
  <si>
    <t>SXFE &lt;Index&gt; OMON</t>
  </si>
  <si>
    <t>SXNE &lt;Index&gt; OMON</t>
  </si>
  <si>
    <t>SXDE &lt;Index&gt; OMON</t>
  </si>
  <si>
    <t>SXIE &lt;Index&gt; OMON</t>
  </si>
  <si>
    <t>SX86E &lt;Index&gt; OMON</t>
  </si>
  <si>
    <t>SXME &lt;Index&gt; OMON</t>
  </si>
  <si>
    <t>SXOE &lt;Index&gt; OMON</t>
  </si>
  <si>
    <t>SX3E &lt;Index&gt; OMON</t>
  </si>
  <si>
    <t>SXRE &lt;Index&gt; OMON</t>
  </si>
  <si>
    <t>SXPE &lt;Index&gt; OMON</t>
  </si>
  <si>
    <t>SXKE &lt;Index&gt; OMON</t>
  </si>
  <si>
    <t>SX6E &lt;Index&gt; OMON</t>
  </si>
  <si>
    <t>SXTE &lt;Index&gt; OMON</t>
  </si>
  <si>
    <t>SX8E &lt;Index&gt; OMON</t>
  </si>
  <si>
    <t>SXQE &lt;Index&gt; OMON</t>
  </si>
  <si>
    <t>SD3E &lt;Index&gt; OMON</t>
  </si>
  <si>
    <t>SX5P &lt;Index&gt; OMON</t>
  </si>
  <si>
    <t>SX5NFE &lt;Index&gt; OMON</t>
  </si>
  <si>
    <t>SDGP &lt;Index&gt; OMON</t>
  </si>
  <si>
    <t>0#OESX*.EX</t>
  </si>
  <si>
    <t>0#OVS*.EX</t>
  </si>
  <si>
    <t>0#OEXD*.EX</t>
  </si>
  <si>
    <t>0#OXXP*.EX</t>
  </si>
  <si>
    <t>0#OLCP*.EX</t>
  </si>
  <si>
    <t>0#OMCP*.EX</t>
  </si>
  <si>
    <t>0#OSCP*.EX</t>
  </si>
  <si>
    <t>0#OSTA*.EX</t>
  </si>
  <si>
    <t>0#OSTB*.EX</t>
  </si>
  <si>
    <t>0#OSTC*.EX</t>
  </si>
  <si>
    <t>0#OSTE*.EX</t>
  </si>
  <si>
    <t>0#OSTF*.EX</t>
  </si>
  <si>
    <t>0#OSTG*.EX</t>
  </si>
  <si>
    <t>0#OSTH*.EX</t>
  </si>
  <si>
    <t>0#OSTI*.EX</t>
  </si>
  <si>
    <t>0#OSTL*.EX</t>
  </si>
  <si>
    <t>0#OSTM*.EX</t>
  </si>
  <si>
    <t>0#OSTN*.EX</t>
  </si>
  <si>
    <t>0#OSTO*.EX</t>
  </si>
  <si>
    <t>0#OSTR*.EX</t>
  </si>
  <si>
    <t>0#OSTS*.EX</t>
  </si>
  <si>
    <t>0#OSTT*.EX</t>
  </si>
  <si>
    <t>0#OSTU*.EX</t>
  </si>
  <si>
    <t>0#OSTV*.EX</t>
  </si>
  <si>
    <t>0#OSTY*.EX</t>
  </si>
  <si>
    <t>0#OSTZ*.EX</t>
  </si>
  <si>
    <t>0#OXXE*.EX</t>
  </si>
  <si>
    <t>0#OLCE*.EX</t>
  </si>
  <si>
    <t>0#OMCE*.EX</t>
  </si>
  <si>
    <t>0#OSCE*.EX</t>
  </si>
  <si>
    <t>0#OESA*.EX</t>
  </si>
  <si>
    <t>0#OESB*.EX</t>
  </si>
  <si>
    <t>0#OESC*.EX</t>
  </si>
  <si>
    <t>0#OESE*.EX</t>
  </si>
  <si>
    <t>0#OESF*.EX</t>
  </si>
  <si>
    <t>0#OESG*.EX</t>
  </si>
  <si>
    <t>0#OESH*.EX</t>
  </si>
  <si>
    <t>0#OESI*.EX</t>
  </si>
  <si>
    <t>0#OESL*.EX</t>
  </si>
  <si>
    <t>0#OESM*.EX</t>
  </si>
  <si>
    <t>0#OESN*.EX</t>
  </si>
  <si>
    <t>0#OESO*.EX</t>
  </si>
  <si>
    <t>0#OESR*.EX</t>
  </si>
  <si>
    <t>0#OESS*.EX</t>
  </si>
  <si>
    <t>0#OEST*.EX</t>
  </si>
  <si>
    <t>0#OESU*.EX</t>
  </si>
  <si>
    <t>0#OESV*.EX</t>
  </si>
  <si>
    <t>0#OESY*.EX</t>
  </si>
  <si>
    <t>0#OESZ*.EX</t>
  </si>
  <si>
    <t>0#OEDV*.EX</t>
  </si>
  <si>
    <t>0#OSTX*.EX</t>
  </si>
  <si>
    <t>0#OEXF*.EX</t>
  </si>
  <si>
    <t>0#OGDV*.EX</t>
  </si>
  <si>
    <t>VGA</t>
  </si>
  <si>
    <t>VLA</t>
  </si>
  <si>
    <t>FXSA</t>
  </si>
  <si>
    <t>V2X</t>
  </si>
  <si>
    <t>VETA</t>
  </si>
  <si>
    <t>SXOA</t>
  </si>
  <si>
    <t>SXPA</t>
  </si>
  <si>
    <t>SXRA</t>
  </si>
  <si>
    <t>SXTA</t>
  </si>
  <si>
    <t>Futures Ticker</t>
  </si>
  <si>
    <t>SXCA</t>
  </si>
  <si>
    <t>SXEA</t>
  </si>
  <si>
    <t>SXDA</t>
  </si>
  <si>
    <t>SXA</t>
  </si>
  <si>
    <t>BJA</t>
  </si>
  <si>
    <t>TXA</t>
  </si>
  <si>
    <t>KGA</t>
  </si>
  <si>
    <t>OQA</t>
  </si>
  <si>
    <t>QBA</t>
  </si>
  <si>
    <t>HGA</t>
  </si>
  <si>
    <t>JVA</t>
  </si>
  <si>
    <t>SRDA</t>
  </si>
  <si>
    <t>OMA</t>
  </si>
  <si>
    <t>OGA</t>
  </si>
  <si>
    <t>PFA</t>
  </si>
  <si>
    <t>QKA</t>
  </si>
  <si>
    <t>JSA</t>
  </si>
  <si>
    <t>WQA</t>
  </si>
  <si>
    <t>GPA</t>
  </si>
  <si>
    <t>QOA</t>
  </si>
  <si>
    <t>ULA</t>
  </si>
  <si>
    <t>RHA</t>
  </si>
  <si>
    <t>VHA</t>
  </si>
  <si>
    <t>EBA</t>
  </si>
  <si>
    <t>CAA</t>
  </si>
  <si>
    <t>DBEA</t>
  </si>
  <si>
    <t>CUA</t>
  </si>
  <si>
    <t>DEEA</t>
  </si>
  <si>
    <t>QRA</t>
  </si>
  <si>
    <t>LJA</t>
  </si>
  <si>
    <t>BWA</t>
  </si>
  <si>
    <t>HOA</t>
  </si>
  <si>
    <t>VOA</t>
  </si>
  <si>
    <t>DIEA</t>
  </si>
  <si>
    <t>SRIA</t>
  </si>
  <si>
    <t>NMA</t>
  </si>
  <si>
    <t>AWA</t>
  </si>
  <si>
    <t>BNA</t>
  </si>
  <si>
    <t>JAA</t>
  </si>
  <si>
    <t>DAA</t>
  </si>
  <si>
    <t>WZA</t>
  </si>
  <si>
    <t>DTEA</t>
  </si>
  <si>
    <t>ITA</t>
  </si>
  <si>
    <t>DUEA</t>
  </si>
  <si>
    <t>BHA</t>
  </si>
  <si>
    <t>UAA</t>
  </si>
  <si>
    <t>DWA</t>
  </si>
  <si>
    <t>SDIA</t>
  </si>
  <si>
    <t>SDPA</t>
  </si>
  <si>
    <t>https://www.stoxx.com/document/Bookmarks/CurrentFactsheets/SX5GT.pdf</t>
  </si>
  <si>
    <t>https://www.stoxx.com/document/Bookmarks/CurrentFactsheets/V2TX.pdf</t>
  </si>
  <si>
    <t>https://www.stoxx.com/document/Bookmarks/CurrentFactsheets/SXXGR.pdf</t>
  </si>
  <si>
    <t>https://www.stoxx.com/document/Bookmarks/CurrentFactsheets/LCXGR.pdf</t>
  </si>
  <si>
    <t>https://www.stoxx.com/document/Bookmarks/CurrentFactsheets/MCXGR.pdf</t>
  </si>
  <si>
    <t>https://www.stoxx.com/document/Bookmarks/CurrentFactsheets/SCXGR.pdf</t>
  </si>
  <si>
    <t>https://www.stoxx.com/document/Bookmarks/CurrentFactsheets/SXAGR.pdf</t>
  </si>
  <si>
    <t>https://www.stoxx.com/document/Bookmarks/CurrentFactsheets/SX7GR.pdf</t>
  </si>
  <si>
    <t>https://www.stoxx.com/document/Bookmarks/CurrentFactsheets/SX4GR.pdf</t>
  </si>
  <si>
    <t>https://www.stoxx.com/document/Bookmarks/CurrentFactsheets/SXEGR.pdf</t>
  </si>
  <si>
    <t>https://www.stoxx.com/document/Bookmarks/CurrentFactsheets/SXFGR.pdf</t>
  </si>
  <si>
    <t>https://www.stoxx.com/document/Bookmarks/CurrentFactsheets/SXNGR.pdf</t>
  </si>
  <si>
    <t>https://www.stoxx.com/document/Bookmarks/CurrentFactsheets/SXDGR.pdf</t>
  </si>
  <si>
    <t>https://www.stoxx.com/document/Bookmarks/CurrentFactsheets/SXIGR.pdf</t>
  </si>
  <si>
    <t>https://www.stoxx.com/document/Bookmarks/CurrentFactsheets/SX86GR.pdf</t>
  </si>
  <si>
    <t>https://www.stoxx.com/document/Bookmarks/CurrentFactsheets/SXMGR.pdf</t>
  </si>
  <si>
    <t>https://www.stoxx.com/document/Bookmarks/CurrentFactsheets/SXOGR.pdf</t>
  </si>
  <si>
    <t>https://www.stoxx.com/document/Bookmarks/CurrentFactsheets/SX3GR.pdf</t>
  </si>
  <si>
    <t>https://www.stoxx.com/document/Bookmarks/CurrentFactsheets/SXRGR.pdf</t>
  </si>
  <si>
    <t>https://www.stoxx.com/document/Bookmarks/CurrentFactsheets/SXPGR.pdf</t>
  </si>
  <si>
    <t>https://www.stoxx.com/document/Bookmarks/CurrentFactsheets/SXKGR.pdf</t>
  </si>
  <si>
    <t>https://www.stoxx.com/document/Bookmarks/CurrentFactsheets/SX6GR.pdf</t>
  </si>
  <si>
    <t>https://www.stoxx.com/document/Bookmarks/CurrentFactsheets/SXTGR.pdf</t>
  </si>
  <si>
    <t>https://www.stoxx.com/document/Bookmarks/CurrentFactsheets/SX8GR.pdf</t>
  </si>
  <si>
    <t>https://www.stoxx.com/document/Bookmarks/CurrentFactsheets/SXQGR.pdf</t>
  </si>
  <si>
    <t>https://www.stoxx.com/document/Bookmarks/CurrentFactsheets/SXXGT.pdf</t>
  </si>
  <si>
    <t>https://www.stoxx.com/document/Bookmarks/CurrentFactsheets/LCXGT.pdf</t>
  </si>
  <si>
    <t>https://www.stoxx.com/document/Bookmarks/CurrentFactsheets/MCXGT.pdf</t>
  </si>
  <si>
    <t>https://www.stoxx.com/document/Bookmarks/CurrentFactsheets/SCXGT.pdf</t>
  </si>
  <si>
    <t>https://www.stoxx.com/document/Bookmarks/CurrentFactsheets/SXAGT.pdf</t>
  </si>
  <si>
    <t>https://www.stoxx.com/document/Bookmarks/CurrentFactsheets/SX7GT.pdf</t>
  </si>
  <si>
    <t>https://www.stoxx.com/document/Bookmarks/CurrentFactsheets/SX4GT.pdf</t>
  </si>
  <si>
    <t>https://www.stoxx.com/document/Bookmarks/CurrentFactsheets/SXEGT.pdf</t>
  </si>
  <si>
    <t>https://www.stoxx.com/document/Bookmarks/CurrentFactsheets/SXFGT.pdf</t>
  </si>
  <si>
    <t>https://www.stoxx.com/document/Bookmarks/CurrentFactsheets/SXNGT.pdf</t>
  </si>
  <si>
    <t>https://www.stoxx.com/document/Bookmarks/CurrentFactsheets/SXDGT.pdf</t>
  </si>
  <si>
    <t>https://www.stoxx.com/document/Bookmarks/CurrentFactsheets/SXIGT.pdf</t>
  </si>
  <si>
    <t>https://www.stoxx.com/document/Bookmarks/CurrentFactsheets/SX86GT.pdf</t>
  </si>
  <si>
    <t>https://www.stoxx.com/document/Bookmarks/CurrentFactsheets/SXMGT.pdf</t>
  </si>
  <si>
    <t>https://www.stoxx.com/document/Bookmarks/CurrentFactsheets/SXOGT.pdf</t>
  </si>
  <si>
    <t>https://www.stoxx.com/document/Bookmarks/CurrentFactsheets/SX3GT.pdf</t>
  </si>
  <si>
    <t>https://www.stoxx.com/document/Bookmarks/CurrentFactsheets/SXRGT.pdf</t>
  </si>
  <si>
    <t>https://www.stoxx.com/document/Bookmarks/CurrentFactsheets/SXPGT.pdf</t>
  </si>
  <si>
    <t>https://www.stoxx.com/document/Bookmarks/CurrentFactsheets/SXKGT.pdf</t>
  </si>
  <si>
    <t>https://www.stoxx.com/document/Bookmarks/CurrentFactsheets/SX6GT.pdf</t>
  </si>
  <si>
    <t>https://www.stoxx.com/document/Bookmarks/CurrentFactsheets/SXTGT.pdf</t>
  </si>
  <si>
    <t>https://www.stoxx.com/document/Bookmarks/CurrentFactsheets/SX8GT.pdf</t>
  </si>
  <si>
    <t>https://www.stoxx.com/document/Bookmarks/CurrentFactsheets/SXQGT.pdf</t>
  </si>
  <si>
    <t>https://www.stoxx.com/document/Bookmarks/CurrentFactsheets/SD3GT.pdf</t>
  </si>
  <si>
    <t>https://www.stoxx.com/document/Bookmarks/CurrentFactsheets/SX5GR.pdf</t>
  </si>
  <si>
    <t>https://www.stoxx.com/document/Bookmarks/CurrentFactsheets/SX5GNFT.pdf</t>
  </si>
  <si>
    <t>https://www.stoxx.com/document/Bookmarks/CurrentFactsheets/SDGGR.pdf</t>
  </si>
  <si>
    <t>Fact Sheet online</t>
  </si>
  <si>
    <t>DBSA</t>
  </si>
  <si>
    <t>DESA</t>
  </si>
  <si>
    <t>DISA</t>
  </si>
  <si>
    <t>DTSA</t>
  </si>
  <si>
    <t>DUSA</t>
  </si>
  <si>
    <t>DSDA</t>
  </si>
  <si>
    <t>DEDA</t>
  </si>
  <si>
    <t>SXIA</t>
  </si>
  <si>
    <t>SX7PDA INDEX</t>
  </si>
  <si>
    <t>SXEPDA INDEX</t>
  </si>
  <si>
    <t>SXIPDA INDEX</t>
  </si>
  <si>
    <t>SXKPDA INDEX</t>
  </si>
  <si>
    <t>SX6PDA INDEX</t>
  </si>
  <si>
    <t>SX7EDA INDEX</t>
  </si>
  <si>
    <t>SXEEDA INDEX</t>
  </si>
  <si>
    <t>SXIEDA INDEX</t>
  </si>
  <si>
    <t>SXKEDA INDEX</t>
  </si>
  <si>
    <t>SX6EDA INDEX</t>
  </si>
  <si>
    <t>CH0316370227</t>
  </si>
  <si>
    <t>FXFR</t>
  </si>
  <si>
    <t>XLRA</t>
  </si>
  <si>
    <t>0#FXFR</t>
  </si>
  <si>
    <t>CH0316370250</t>
  </si>
  <si>
    <t>FXFM</t>
  </si>
  <si>
    <t>FXWA</t>
  </si>
  <si>
    <t>0#FXFM</t>
  </si>
  <si>
    <t>CH0316370284</t>
  </si>
  <si>
    <t>FXFQ</t>
  </si>
  <si>
    <t>FXOA</t>
  </si>
  <si>
    <t>0#FXFQ</t>
  </si>
  <si>
    <t>CH0316370318</t>
  </si>
  <si>
    <t>FXFS</t>
  </si>
  <si>
    <t>FXFV</t>
  </si>
  <si>
    <t>FXFC</t>
  </si>
  <si>
    <t>CH0316370342</t>
  </si>
  <si>
    <t>CH0316370193</t>
  </si>
  <si>
    <t>FKSA</t>
  </si>
  <si>
    <t>FXRA</t>
  </si>
  <si>
    <t>FXEA</t>
  </si>
  <si>
    <t>0#FXFS</t>
  </si>
  <si>
    <t>0#FXFV</t>
  </si>
  <si>
    <t>0#FXFC</t>
  </si>
  <si>
    <t>XLRA INDEX</t>
  </si>
  <si>
    <t>FXWA INDEX</t>
  </si>
  <si>
    <t>FXOA INDEX</t>
  </si>
  <si>
    <t>FXEA INDEX</t>
  </si>
  <si>
    <t>FXRA INDEX</t>
  </si>
  <si>
    <t>FKSA INDEX</t>
  </si>
  <si>
    <t>.XLRA</t>
  </si>
  <si>
    <t>.FXWA</t>
  </si>
  <si>
    <t>.FXOA</t>
  </si>
  <si>
    <t>.FXEA</t>
  </si>
  <si>
    <t>.FXRA</t>
  </si>
  <si>
    <t>.FKSA</t>
  </si>
  <si>
    <t>FXXS</t>
  </si>
  <si>
    <t>CH0298406999</t>
  </si>
  <si>
    <t>CH0355796415</t>
  </si>
  <si>
    <t>CH0445431064</t>
  </si>
  <si>
    <t>CH0305287432</t>
  </si>
  <si>
    <t>CH0298407328</t>
  </si>
  <si>
    <t>FSCI</t>
  </si>
  <si>
    <t>FSEG</t>
  </si>
  <si>
    <t>FSLC</t>
  </si>
  <si>
    <t>FSLS</t>
  </si>
  <si>
    <t>CH0476175234</t>
  </si>
  <si>
    <t>FSUS</t>
  </si>
  <si>
    <t>SU5LESGX</t>
  </si>
  <si>
    <t>.SU5LESGX</t>
  </si>
  <si>
    <t>FES1</t>
  </si>
  <si>
    <t>CH0143300041</t>
  </si>
  <si>
    <t>FEAD</t>
  </si>
  <si>
    <t>CH0143299664</t>
  </si>
  <si>
    <t>FSAD</t>
  </si>
  <si>
    <t>OXXS</t>
  </si>
  <si>
    <t>OMSX</t>
  </si>
  <si>
    <t>OSEG</t>
  </si>
  <si>
    <t>OSLS</t>
  </si>
  <si>
    <t>DE0009652388</t>
  </si>
  <si>
    <t>STOXX® USA 500 ESG-X</t>
  </si>
  <si>
    <t>3,000</t>
  </si>
  <si>
    <t>0#FEAD</t>
  </si>
  <si>
    <t>0#FSAD</t>
  </si>
  <si>
    <t>https://www.stoxx.com/document/Indices/Factsheets/2019/November/SU5LESGX.pdf</t>
  </si>
  <si>
    <t>https://www.stoxx.com/document/Indices/Factsheets/2019/November/SXXPESGX.pdf</t>
  </si>
  <si>
    <t>https://www.stoxx.com/document/Indices/Factsheets/2019/November/SEESGSEG.pdf</t>
  </si>
  <si>
    <t>https://www.stoxx.com/document/Indices/Factsheets/2019/November/SXECITEP.pdf</t>
  </si>
  <si>
    <t>https://www.stoxx.com/document/Indices/Factsheets/2019/November/SXE5LCEP.pdf</t>
  </si>
  <si>
    <t>SXECITEP</t>
  </si>
  <si>
    <t>SXXPESGX</t>
  </si>
  <si>
    <t>SXE5LCEP</t>
  </si>
  <si>
    <t>https://www.stoxx.com/document/Indices/Factsheets/2019/November/ISERFEGR.pdf</t>
  </si>
  <si>
    <t>https://www.stoxx.com/document/Indices/Factsheets/2019/November/ISEMFEGR.pdf</t>
  </si>
  <si>
    <t>https://www.stoxx.com/document/Indices/Factsheets/2019/November/ISEQFEGR.pdf</t>
  </si>
  <si>
    <t>https://www.stoxx.com/document/Indices/Factsheets/2019/November/ISESFEGR.pdf</t>
  </si>
  <si>
    <t>https://www.stoxx.com/document/Indices/Factsheets/2019/November/ISEVFEGR.pdf</t>
  </si>
  <si>
    <t>https://www.stoxx.com/document/Indices/Factsheets/2019/November/ISECFEGR.pdf</t>
  </si>
  <si>
    <t>https://www.stoxx.com/document/Indices/Factsheets/2015/December/SXXSEGR.pdf</t>
  </si>
  <si>
    <t>SXXSEP</t>
  </si>
  <si>
    <t>0#OSEG*.EX</t>
  </si>
  <si>
    <t>0#OSLS*.EX</t>
  </si>
  <si>
    <t>SXXPESGX &lt;Index&gt; OMON</t>
  </si>
  <si>
    <t>SESGSEG &lt;Index&gt; OMON</t>
  </si>
  <si>
    <t>SXXSEP &lt;Index&gt; OMON</t>
  </si>
  <si>
    <t>SXAPD</t>
  </si>
  <si>
    <t>SXAED</t>
  </si>
  <si>
    <t>.SXAPD</t>
  </si>
  <si>
    <t>.SXAED</t>
  </si>
  <si>
    <t>.FSCI</t>
  </si>
  <si>
    <t>0#FSCI</t>
  </si>
  <si>
    <t>.FSEG</t>
  </si>
  <si>
    <t>0#FSEG</t>
  </si>
  <si>
    <t>.FSLC</t>
  </si>
  <si>
    <t>0#FSLC</t>
  </si>
  <si>
    <t>.FSLS</t>
  </si>
  <si>
    <t>0#FSLS</t>
  </si>
  <si>
    <t>0#FSUS</t>
  </si>
  <si>
    <t>SXECITEP INDEX</t>
  </si>
  <si>
    <t>SXXPESGX INDEX</t>
  </si>
  <si>
    <t>SXE5LCEP INDEX</t>
  </si>
  <si>
    <t>SU5LESGX INDEX</t>
  </si>
  <si>
    <t>SXXSEP INDEX</t>
  </si>
  <si>
    <t>FIYA</t>
  </si>
  <si>
    <t>SXAPDA INDEX</t>
  </si>
  <si>
    <t>SXAEDA INDEX</t>
  </si>
  <si>
    <t>SEESGSEP</t>
  </si>
  <si>
    <t>SEESGSEP INDEX</t>
  </si>
  <si>
    <t>AVSA</t>
  </si>
  <si>
    <t>FUEA</t>
  </si>
  <si>
    <t>BCYA</t>
  </si>
  <si>
    <t>FAEA</t>
  </si>
  <si>
    <t>-</t>
  </si>
  <si>
    <t>CUPA</t>
  </si>
  <si>
    <t>CUTA</t>
  </si>
  <si>
    <t>0#OXXS*.EX</t>
  </si>
  <si>
    <t>.SXXSEP</t>
  </si>
  <si>
    <t>0#FXXS</t>
  </si>
  <si>
    <t>EURO STOXX 50® Index (OESX-MEEx)</t>
  </si>
  <si>
    <t>Index type</t>
  </si>
  <si>
    <t>1000*</t>
  </si>
  <si>
    <t>Eurex MOC on EURO STOXX 50® Index Futures</t>
  </si>
  <si>
    <t xml:space="preserve">EURO STOXX 50® Index </t>
  </si>
  <si>
    <t xml:space="preserve">EURO STOXX 50® Index Quanto </t>
  </si>
  <si>
    <t xml:space="preserve">EURO STOXX 50® ex Financials Index </t>
  </si>
  <si>
    <t xml:space="preserve">STOXX® Europe 50 Index </t>
  </si>
  <si>
    <t xml:space="preserve">VSTOXX® </t>
  </si>
  <si>
    <t xml:space="preserve">EURO STOXX 50® Variance </t>
  </si>
  <si>
    <t xml:space="preserve">STOXX® Europe 600 Index </t>
  </si>
  <si>
    <t xml:space="preserve">STOXX® Europe Large 200 Index </t>
  </si>
  <si>
    <t xml:space="preserve">STOXX® Europe Mid 200 Index </t>
  </si>
  <si>
    <t xml:space="preserve">STOXX® Europe Small 200 Index </t>
  </si>
  <si>
    <t xml:space="preserve">STOXX® Europe 600 Automobiles &amp; Parts </t>
  </si>
  <si>
    <t xml:space="preserve">STOXX® Europe 600 Banks </t>
  </si>
  <si>
    <t xml:space="preserve">STOXX® Europe 600 Chemicals </t>
  </si>
  <si>
    <t xml:space="preserve">STOXX® Europe 600 Oil &amp; Gas </t>
  </si>
  <si>
    <t xml:space="preserve">STOXX® Europe 600 Financial Services </t>
  </si>
  <si>
    <t xml:space="preserve">STOXX® Europe 600 Industrial Goods &amp; Services </t>
  </si>
  <si>
    <t xml:space="preserve">STOXX® Europe 600 Health Care </t>
  </si>
  <si>
    <t xml:space="preserve">STOXX® Europe 600 Insurance </t>
  </si>
  <si>
    <t xml:space="preserve">STOXX® Europe 600 Real Estate </t>
  </si>
  <si>
    <t xml:space="preserve">STOXX® Europe 600 Media </t>
  </si>
  <si>
    <t xml:space="preserve">STOXX® Europe 600 Construction &amp; Materials </t>
  </si>
  <si>
    <t xml:space="preserve">STOXX® Europe 600 Food &amp; Beverage </t>
  </si>
  <si>
    <t xml:space="preserve">STOXX® Europe 600 Retail </t>
  </si>
  <si>
    <t xml:space="preserve">STOXX® Europe 600 Basic Resources </t>
  </si>
  <si>
    <t xml:space="preserve">STOXX® Europe 600 Telecommunications </t>
  </si>
  <si>
    <t xml:space="preserve">STOXX® Europe 600 Utilities </t>
  </si>
  <si>
    <t xml:space="preserve">STOXX® Europe 600 Travel &amp; Leisure </t>
  </si>
  <si>
    <t xml:space="preserve">STOXX® Europe 600 Technology </t>
  </si>
  <si>
    <t xml:space="preserve">STOXX® Europe 600 Personal &amp; Household Goods </t>
  </si>
  <si>
    <t xml:space="preserve">EURO STOXX® Index </t>
  </si>
  <si>
    <t xml:space="preserve">EURO STOXX® Large Index </t>
  </si>
  <si>
    <t xml:space="preserve">EURO STOXX® Mid Index </t>
  </si>
  <si>
    <t xml:space="preserve">EURO STOXX® Small Index </t>
  </si>
  <si>
    <t xml:space="preserve">EURO STOXX® Automobiles &amp; Parts </t>
  </si>
  <si>
    <t xml:space="preserve">EURO STOXX® Banks </t>
  </si>
  <si>
    <t xml:space="preserve">EURO STOXX® Chemicals </t>
  </si>
  <si>
    <t xml:space="preserve">EURO STOXX® Oil &amp; Gas </t>
  </si>
  <si>
    <t xml:space="preserve">EURO STOXX® Financial Services </t>
  </si>
  <si>
    <t xml:space="preserve">EURO STOXX® Industrial Goods &amp; Services </t>
  </si>
  <si>
    <t xml:space="preserve">EURO STOXX® Health Care </t>
  </si>
  <si>
    <t xml:space="preserve">EURO STOXX® Insurance </t>
  </si>
  <si>
    <t xml:space="preserve">EURO STOXX® Real Estate </t>
  </si>
  <si>
    <t xml:space="preserve">EURO STOXX® Media </t>
  </si>
  <si>
    <t xml:space="preserve">EURO STOXX® Construction &amp; Materials </t>
  </si>
  <si>
    <t xml:space="preserve">EURO STOXX® Food &amp; Beverage </t>
  </si>
  <si>
    <t xml:space="preserve">EURO STOXX® Retail </t>
  </si>
  <si>
    <t xml:space="preserve">EURO STOXX® Basic Resources </t>
  </si>
  <si>
    <t xml:space="preserve">EURO STOXX® Telecommunications </t>
  </si>
  <si>
    <t xml:space="preserve">EURO STOXX® Utilities </t>
  </si>
  <si>
    <t xml:space="preserve">EURO STOXX® Travel &amp; Leisure </t>
  </si>
  <si>
    <t xml:space="preserve">EURO STOXX® Technology </t>
  </si>
  <si>
    <t xml:space="preserve">EURO STOXX® Personal &amp; Household Goods </t>
  </si>
  <si>
    <t xml:space="preserve">STOXX® Europe 600 Automobiles &amp; Parts Dividend </t>
  </si>
  <si>
    <t xml:space="preserve">STOXX® Europe 600 Banks Dividend </t>
  </si>
  <si>
    <t xml:space="preserve">STOXX® Europe 600 Oil&amp;Gas Dividend </t>
  </si>
  <si>
    <t xml:space="preserve">STOXX® Europe 600 Insurance Dividend </t>
  </si>
  <si>
    <t xml:space="preserve">STOXX® Europe 600 Telecommunications Dividend </t>
  </si>
  <si>
    <t xml:space="preserve">STOXX® Europe 600 Utilities Dividend </t>
  </si>
  <si>
    <t xml:space="preserve">EURO STOXX® Automobiles &amp; Parts Dividend </t>
  </si>
  <si>
    <t xml:space="preserve">EURO STOXX® Banks  Dividend </t>
  </si>
  <si>
    <t xml:space="preserve">EURO STOXX® Oil&amp;Gas Dividend </t>
  </si>
  <si>
    <t xml:space="preserve">EURO STOXX® Insurance Dividend </t>
  </si>
  <si>
    <t xml:space="preserve">EURO STOXX® Telecommunications Dividend </t>
  </si>
  <si>
    <t xml:space="preserve">EURO STOXX® Utilities Dividend </t>
  </si>
  <si>
    <t xml:space="preserve">EURO STOXX® Select Dividend 30 Index Dividend </t>
  </si>
  <si>
    <t xml:space="preserve">EURO STOXX 50® Index Dividend </t>
  </si>
  <si>
    <t xml:space="preserve">EURO STOXX® Select Dividend 30 Index </t>
  </si>
  <si>
    <t xml:space="preserve">STOXX® Global Select Dividend 100 Index </t>
  </si>
  <si>
    <t xml:space="preserve">STOXX® Europe Select 50 Index </t>
  </si>
  <si>
    <t xml:space="preserve">iSTOXX® Europe Low Risk Factor </t>
  </si>
  <si>
    <t xml:space="preserve">iSTOXX® Europe Momentum Factor </t>
  </si>
  <si>
    <t xml:space="preserve">iSTOXX® Europe Quality Factor </t>
  </si>
  <si>
    <t xml:space="preserve">iSTOXX® Europe Size Factor </t>
  </si>
  <si>
    <t xml:space="preserve">iSTOXX® Europe Value Factor </t>
  </si>
  <si>
    <t xml:space="preserve">iSTOXX® Europe Carry Factor </t>
  </si>
  <si>
    <t xml:space="preserve">STOXX® Europe Climate Impact Ex Global Compact Controversial Weapons &amp; Tobacco Index </t>
  </si>
  <si>
    <t xml:space="preserve">STOXX® Europe 600 ESG-X Index </t>
  </si>
  <si>
    <t xml:space="preserve">EURO STOXX 50® Low Carbon Index </t>
  </si>
  <si>
    <t xml:space="preserve">STOXX® Europe ESG Leaders Select 30 Index </t>
  </si>
  <si>
    <t>Reuters / Refinitiv</t>
  </si>
  <si>
    <t>Blue Chip</t>
  </si>
  <si>
    <t>Volatility</t>
  </si>
  <si>
    <t>Select</t>
  </si>
  <si>
    <t>ESG</t>
  </si>
  <si>
    <t>OES1/2//4/5</t>
  </si>
  <si>
    <t>0#STXE1W*.EX</t>
  </si>
  <si>
    <t xml:space="preserve"> European Sector</t>
  </si>
  <si>
    <t>Pan-European Sector</t>
  </si>
  <si>
    <t>Sector Dividend</t>
  </si>
  <si>
    <t>Factor</t>
  </si>
  <si>
    <t>DAX®</t>
  </si>
  <si>
    <t>DivDAX®</t>
  </si>
  <si>
    <t>DAX® Weekly</t>
  </si>
  <si>
    <t>Mini-DAX®</t>
  </si>
  <si>
    <t>TecDAX®</t>
  </si>
  <si>
    <t>MDAX®</t>
  </si>
  <si>
    <t>F2MX</t>
  </si>
  <si>
    <t>FDAX</t>
  </si>
  <si>
    <t>FDIV</t>
  </si>
  <si>
    <t>FDVD</t>
  </si>
  <si>
    <t>FDXD</t>
  </si>
  <si>
    <t>FDXM</t>
  </si>
  <si>
    <t>FTDX</t>
  </si>
  <si>
    <t>ODAX</t>
  </si>
  <si>
    <t>ODIV</t>
  </si>
  <si>
    <t>OTDX</t>
  </si>
  <si>
    <t>ODX1/2/4/5</t>
  </si>
  <si>
    <t>DAX® Price Dividends</t>
  </si>
  <si>
    <t>DivDAX® Dividends</t>
  </si>
  <si>
    <t>EURO STOXX® Banks Weekly</t>
  </si>
  <si>
    <t>OEB1/2/4/5</t>
  </si>
  <si>
    <t>0#FESB1W*.EX</t>
  </si>
  <si>
    <t>WSX7E&lt;Index&gt; OMON</t>
  </si>
  <si>
    <t>WSX5E &lt;Index&gt; OMON</t>
  </si>
  <si>
    <t>EURO STOXX 50® Index Weekly</t>
  </si>
  <si>
    <t>MDAX &lt;Index&gt; OMON</t>
  </si>
  <si>
    <t>DAX &lt;Index&gt; OMON</t>
  </si>
  <si>
    <t>0#MDAX*.EX</t>
  </si>
  <si>
    <t>0#GDAX*.EX</t>
  </si>
  <si>
    <t>DDAXK &lt;Index&gt; OMON</t>
  </si>
  <si>
    <t>0#GSUK*.EX</t>
  </si>
  <si>
    <t>0#FTDX*.EX</t>
  </si>
  <si>
    <t>0#GDAX1W*.EX</t>
  </si>
  <si>
    <t>WDAX &lt;Index&gt; OMON</t>
  </si>
  <si>
    <t>TDXP &lt;Index&gt; OMON</t>
  </si>
  <si>
    <t>Minimum Block Size (TES)</t>
  </si>
  <si>
    <t>Minimum Block Size (EnLight)</t>
  </si>
  <si>
    <t xml:space="preserve">MFA </t>
  </si>
  <si>
    <t>GXA</t>
  </si>
  <si>
    <t>FDIA</t>
  </si>
  <si>
    <t>DVDA</t>
  </si>
  <si>
    <t>DKRA</t>
  </si>
  <si>
    <t>DFWA</t>
  </si>
  <si>
    <t>TDXP</t>
  </si>
  <si>
    <t>OVS2</t>
  </si>
  <si>
    <t>FUBA</t>
  </si>
  <si>
    <t>UNDERLYING</t>
  </si>
  <si>
    <t>MFA</t>
  </si>
  <si>
    <t>TDXP Index</t>
  </si>
  <si>
    <t>MDAX  Index</t>
  </si>
  <si>
    <t>DAX Index</t>
  </si>
  <si>
    <t>DDAXK Index</t>
  </si>
  <si>
    <t>DDXDIVPT Index</t>
  </si>
  <si>
    <t xml:space="preserve"> realtime</t>
  </si>
  <si>
    <t xml:space="preserve">GXA </t>
  </si>
  <si>
    <t xml:space="preserve">FDIA </t>
  </si>
  <si>
    <t xml:space="preserve">DVDA </t>
  </si>
  <si>
    <t xml:space="preserve">DKRA </t>
  </si>
  <si>
    <t xml:space="preserve">DFWA </t>
  </si>
  <si>
    <t xml:space="preserve">TDXP </t>
  </si>
  <si>
    <t>https://www.dax-indices.com/document/Resources/Guides/Factsheet_DAX_NR.pdf</t>
  </si>
  <si>
    <t>https://www.dax-indices.com/document/Resources/Guides/FS_MDAX.pdf</t>
  </si>
  <si>
    <t>https://www.stoxx.com/document/Bookmarks/CurrentFactsheets/GSUK.pdf</t>
  </si>
  <si>
    <t>DE0008467416</t>
  </si>
  <si>
    <t>DE0008469008</t>
  </si>
  <si>
    <t>DE000A0C33C3</t>
  </si>
  <si>
    <t>DE0007203275</t>
  </si>
  <si>
    <t>QFCA</t>
  </si>
  <si>
    <t>STOXX® Europe 600 Food, Beverage &amp; Tobacco</t>
  </si>
  <si>
    <t>STOXX® Europe 600 Energy</t>
  </si>
  <si>
    <t>STOXX® Europe 600 Consumer Products &amp; Services</t>
  </si>
  <si>
    <t>STOXX® Europe 600 Personal Care, Drug &amp; Grocery Stores</t>
  </si>
  <si>
    <t>CH0462356897</t>
  </si>
  <si>
    <t>CH0462356517</t>
  </si>
  <si>
    <t>CH0462356335</t>
  </si>
  <si>
    <t>CH0462356970</t>
  </si>
  <si>
    <t>FSTW</t>
  </si>
  <si>
    <t>FSTJ</t>
  </si>
  <si>
    <t>FSTQ</t>
  </si>
  <si>
    <t>FSTP</t>
  </si>
  <si>
    <t>S600FOP</t>
  </si>
  <si>
    <t>S600ENP</t>
  </si>
  <si>
    <t>S600CPP</t>
  </si>
  <si>
    <t>S600PDP</t>
  </si>
  <si>
    <t>.S600FOP</t>
  </si>
  <si>
    <t>.S600ENP</t>
  </si>
  <si>
    <t>.S600CPP</t>
  </si>
  <si>
    <t>.S600PDP</t>
  </si>
  <si>
    <t>OSTW</t>
  </si>
  <si>
    <t>OSTJ</t>
  </si>
  <si>
    <t>OSTQ</t>
  </si>
  <si>
    <t>OSTP</t>
  </si>
  <si>
    <t>KLPA</t>
  </si>
  <si>
    <t>PHIA</t>
  </si>
  <si>
    <t>PHEA</t>
  </si>
  <si>
    <t>JVPA</t>
  </si>
  <si>
    <t>STOXX® Europe Food, Beverage &amp; Tobacco</t>
  </si>
  <si>
    <t>STOXX® Europe Energy</t>
  </si>
  <si>
    <t>STOXX® Europe Consumer Products &amp; Services</t>
  </si>
  <si>
    <t>STOXX® Europe Personal Care, Drug &amp; Grocery Stores</t>
  </si>
  <si>
    <t>FESW</t>
  </si>
  <si>
    <t>FESJ</t>
  </si>
  <si>
    <t>FESK</t>
  </si>
  <si>
    <t>FESP</t>
  </si>
  <si>
    <t>CH0462354033</t>
  </si>
  <si>
    <t>CH0462353894</t>
  </si>
  <si>
    <t>CH0462353654</t>
  </si>
  <si>
    <t>CH0462354173</t>
  </si>
  <si>
    <t>SXFOP</t>
  </si>
  <si>
    <t>SXENP</t>
  </si>
  <si>
    <t>SXCPP</t>
  </si>
  <si>
    <t>SXPDP</t>
  </si>
  <si>
    <t>OUPA</t>
  </si>
  <si>
    <t>OWPA</t>
  </si>
  <si>
    <t>PDWA</t>
  </si>
  <si>
    <t>PFLA</t>
  </si>
  <si>
    <t>.SXPDP</t>
  </si>
  <si>
    <t>.SXCPP</t>
  </si>
  <si>
    <t>.SXENP</t>
  </si>
  <si>
    <t>.SXFOP</t>
  </si>
  <si>
    <t>S600FOP &lt;Index&gt; OMON</t>
  </si>
  <si>
    <t>S600ENP &lt;Index&gt; OMON</t>
  </si>
  <si>
    <t>S600CPP &lt;Index&gt; OMON</t>
  </si>
  <si>
    <t>S600PDP &lt;Index&gt; OMON</t>
  </si>
  <si>
    <t>SXFOP &lt;Index&gt; OMON</t>
  </si>
  <si>
    <t>SXENP &lt;Index&gt; OMON</t>
  </si>
  <si>
    <t>SXCPP &lt;Index&gt; OMON</t>
  </si>
  <si>
    <t>SXPDP &lt;Index&gt; OMON</t>
  </si>
  <si>
    <t>S600FOP INDEX</t>
  </si>
  <si>
    <t>S600ENP INDEX</t>
  </si>
  <si>
    <t>S600CPP INDEX</t>
  </si>
  <si>
    <t>S600PDP INDEX</t>
  </si>
  <si>
    <t>SXENP INDEX</t>
  </si>
  <si>
    <t>SXFOP INDEX</t>
  </si>
  <si>
    <t>SXCPP INDEX</t>
  </si>
  <si>
    <t>SXPDP INDEX</t>
  </si>
  <si>
    <t>0#FSTW</t>
  </si>
  <si>
    <t>0#OSTW*.EX</t>
  </si>
  <si>
    <t>0#FSTJ</t>
  </si>
  <si>
    <t>0#OSTJ*.EX</t>
  </si>
  <si>
    <t>0#FSTQ</t>
  </si>
  <si>
    <t>0#OSTQ*.EX</t>
  </si>
  <si>
    <t>0#FSTP</t>
  </si>
  <si>
    <t>0#OSTP*.EX</t>
  </si>
  <si>
    <t>0#FESW</t>
  </si>
  <si>
    <t>0#FESJ</t>
  </si>
  <si>
    <t>0#FESK</t>
  </si>
  <si>
    <t>0#FESP</t>
  </si>
  <si>
    <t>1500*</t>
  </si>
  <si>
    <t>O2MX</t>
  </si>
  <si>
    <t>Simple</t>
  </si>
  <si>
    <t>Complex</t>
  </si>
  <si>
    <t xml:space="preserve">Complex </t>
  </si>
  <si>
    <t>Up to and including 10 expiry</t>
  </si>
  <si>
    <t>From 11 expiry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</si>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</sst>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;\(#,##0\)"/>
    <numFmt numFmtId="165" formatCode="#,##0.000"/>
    <numFmt numFmtId="166" formatCode="#,##0.0000"/>
    <numFmt numFmtId="167" formatCode="[$-409]mmm\-yy;@"/>
    <numFmt numFmtId="168" formatCode="0.0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36"/>
      <color theme="0"/>
      <name val="Arial"/>
      <family val="2"/>
    </font>
    <font>
      <b/>
      <sz val="14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24"/>
      <color theme="1"/>
      <name val="Arial"/>
      <family val="2"/>
    </font>
    <font>
      <u/>
      <sz val="9"/>
      <color theme="1"/>
      <name val="Arial"/>
      <family val="2"/>
    </font>
    <font>
      <u/>
      <sz val="9"/>
      <color theme="3" tint="0.39997558519241921"/>
      <name val="Arial"/>
      <family val="2"/>
    </font>
    <font>
      <sz val="9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u/>
      <sz val="9"/>
      <color theme="4"/>
      <name val="Arial"/>
      <family val="2"/>
    </font>
    <font>
      <u/>
      <sz val="9"/>
      <color theme="4"/>
      <name val="Calibri"/>
      <family val="2"/>
      <scheme val="minor"/>
    </font>
    <font>
      <b/>
      <sz val="9"/>
      <color theme="4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772"/>
        <bgColor indexed="64"/>
      </patternFill>
    </fill>
    <fill>
      <patternFill patternType="solid">
        <fgColor rgb="FF81B117"/>
        <bgColor indexed="64"/>
      </patternFill>
    </fill>
    <fill>
      <patternFill patternType="solid">
        <fgColor rgb="FFCCD6E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CFFF"/>
        <bgColor indexed="64"/>
      </patternFill>
    </fill>
    <fill>
      <patternFill patternType="solid">
        <fgColor rgb="FFAABCF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0" borderId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9" fillId="26" borderId="0" applyNumberFormat="0" applyBorder="0" applyAlignment="0" applyProtection="0"/>
    <xf numFmtId="0" fontId="1" fillId="10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27" borderId="0" applyNumberFormat="0" applyBorder="0" applyAlignment="0" applyProtection="0"/>
    <xf numFmtId="0" fontId="19" fillId="1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3" borderId="0" applyNumberFormat="0" applyBorder="0" applyAlignment="0" applyProtection="0"/>
    <xf numFmtId="0" fontId="19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3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17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4" applyNumberFormat="0" applyAlignment="0" applyProtection="0"/>
    <xf numFmtId="0" fontId="11" fillId="6" borderId="4" applyNumberFormat="0" applyAlignment="0" applyProtection="0"/>
    <xf numFmtId="0" fontId="22" fillId="6" borderId="4" applyNumberFormat="0" applyAlignment="0" applyProtection="0"/>
    <xf numFmtId="0" fontId="23" fillId="7" borderId="7" applyNumberFormat="0" applyAlignment="0" applyProtection="0"/>
    <xf numFmtId="0" fontId="13" fillId="7" borderId="7" applyNumberFormat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0" borderId="1" applyNumberFormat="0" applyFill="0" applyAlignment="0" applyProtection="0"/>
    <xf numFmtId="0" fontId="3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4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5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5" borderId="4" applyNumberFormat="0" applyAlignment="0" applyProtection="0"/>
    <xf numFmtId="0" fontId="9" fillId="5" borderId="4" applyNumberFormat="0" applyAlignment="0" applyProtection="0"/>
    <xf numFmtId="0" fontId="30" fillId="5" borderId="4" applyNumberFormat="0" applyAlignment="0" applyProtection="0"/>
    <xf numFmtId="0" fontId="31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6" applyNumberFormat="0" applyFill="0" applyAlignment="0" applyProtection="0"/>
    <xf numFmtId="0" fontId="32" fillId="4" borderId="0" applyNumberFormat="0" applyBorder="0" applyAlignment="0" applyProtection="0"/>
    <xf numFmtId="0" fontId="8" fillId="4" borderId="0" applyNumberFormat="0" applyBorder="0" applyAlignment="0" applyProtection="0"/>
    <xf numFmtId="0" fontId="32" fillId="4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33" fillId="6" borderId="5" applyNumberFormat="0" applyAlignment="0" applyProtection="0"/>
    <xf numFmtId="0" fontId="10" fillId="6" borderId="5" applyNumberFormat="0" applyAlignment="0" applyProtection="0"/>
    <xf numFmtId="0" fontId="33" fillId="6" borderId="5" applyNumberFormat="0" applyAlignment="0" applyProtection="0"/>
    <xf numFmtId="9" fontId="19" fillId="0" borderId="0" applyFont="0" applyFill="0" applyBorder="0" applyAlignment="0" applyProtection="0"/>
    <xf numFmtId="0" fontId="34" fillId="0" borderId="9" applyNumberFormat="0" applyFill="0" applyAlignment="0" applyProtection="0"/>
    <xf numFmtId="0" fontId="16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6">
    <xf numFmtId="0" fontId="0" fillId="0" borderId="0" xfId="0"/>
    <xf numFmtId="167" fontId="43" fillId="39" borderId="10" xfId="0" applyNumberFormat="1" applyFont="1" applyFill="1" applyBorder="1" applyAlignment="1">
      <alignment horizontal="center" vertical="center"/>
    </xf>
    <xf numFmtId="3" fontId="43" fillId="39" borderId="10" xfId="0" applyNumberFormat="1" applyFont="1" applyFill="1" applyBorder="1" applyAlignment="1">
      <alignment horizontal="center" vertical="center"/>
    </xf>
    <xf numFmtId="2" fontId="43" fillId="39" borderId="10" xfId="0" applyNumberFormat="1" applyFont="1" applyFill="1" applyBorder="1" applyAlignment="1">
      <alignment horizontal="center" vertical="center"/>
    </xf>
    <xf numFmtId="4" fontId="43" fillId="39" borderId="10" xfId="0" applyNumberFormat="1" applyFont="1" applyFill="1" applyBorder="1" applyAlignment="1">
      <alignment horizontal="center" vertical="center"/>
    </xf>
    <xf numFmtId="165" fontId="43" fillId="39" borderId="10" xfId="0" applyNumberFormat="1" applyFont="1" applyFill="1" applyBorder="1" applyAlignment="1">
      <alignment horizontal="center" vertical="center"/>
    </xf>
    <xf numFmtId="166" fontId="43" fillId="39" borderId="10" xfId="0" applyNumberFormat="1" applyFont="1" applyFill="1" applyBorder="1" applyAlignment="1">
      <alignment horizontal="center" vertical="center"/>
    </xf>
    <xf numFmtId="167" fontId="43" fillId="35" borderId="10" xfId="0" applyNumberFormat="1" applyFont="1" applyFill="1" applyBorder="1" applyAlignment="1">
      <alignment horizontal="center" vertical="center"/>
    </xf>
    <xf numFmtId="3" fontId="43" fillId="35" borderId="10" xfId="0" applyNumberFormat="1" applyFont="1" applyFill="1" applyBorder="1" applyAlignment="1">
      <alignment horizontal="center" vertical="center"/>
    </xf>
    <xf numFmtId="4" fontId="43" fillId="35" borderId="10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/>
    </xf>
    <xf numFmtId="167" fontId="43" fillId="40" borderId="10" xfId="0" applyNumberFormat="1" applyFont="1" applyFill="1" applyBorder="1" applyAlignment="1">
      <alignment horizontal="center" vertical="center"/>
    </xf>
    <xf numFmtId="3" fontId="43" fillId="40" borderId="10" xfId="0" applyNumberFormat="1" applyFont="1" applyFill="1" applyBorder="1" applyAlignment="1">
      <alignment horizontal="center" vertical="center"/>
    </xf>
    <xf numFmtId="4" fontId="43" fillId="40" borderId="10" xfId="0" applyNumberFormat="1" applyFont="1" applyFill="1" applyBorder="1" applyAlignment="1">
      <alignment horizontal="center" vertical="center"/>
    </xf>
    <xf numFmtId="2" fontId="43" fillId="40" borderId="10" xfId="0" applyNumberFormat="1" applyFont="1" applyFill="1" applyBorder="1" applyAlignment="1">
      <alignment horizontal="center" vertical="center"/>
    </xf>
    <xf numFmtId="0" fontId="43" fillId="40" borderId="10" xfId="0" applyFont="1" applyFill="1" applyBorder="1" applyAlignment="1">
      <alignment horizontal="center" vertical="center"/>
    </xf>
    <xf numFmtId="167" fontId="43" fillId="36" borderId="10" xfId="0" applyNumberFormat="1" applyFont="1" applyFill="1" applyBorder="1" applyAlignment="1">
      <alignment horizontal="center" vertical="center"/>
    </xf>
    <xf numFmtId="3" fontId="43" fillId="36" borderId="10" xfId="0" applyNumberFormat="1" applyFont="1" applyFill="1" applyBorder="1" applyAlignment="1">
      <alignment horizontal="center" vertical="center"/>
    </xf>
    <xf numFmtId="4" fontId="43" fillId="36" borderId="10" xfId="0" applyNumberFormat="1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2" fontId="43" fillId="36" borderId="10" xfId="0" applyNumberFormat="1" applyFont="1" applyFill="1" applyBorder="1" applyAlignment="1">
      <alignment horizontal="center" vertical="center"/>
    </xf>
    <xf numFmtId="167" fontId="43" fillId="37" borderId="10" xfId="0" applyNumberFormat="1" applyFont="1" applyFill="1" applyBorder="1" applyAlignment="1">
      <alignment horizontal="center" vertical="center"/>
    </xf>
    <xf numFmtId="3" fontId="43" fillId="37" borderId="10" xfId="0" applyNumberFormat="1" applyFont="1" applyFill="1" applyBorder="1" applyAlignment="1">
      <alignment horizontal="center" vertical="center"/>
    </xf>
    <xf numFmtId="4" fontId="43" fillId="37" borderId="10" xfId="0" applyNumberFormat="1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2" fontId="43" fillId="37" borderId="10" xfId="0" applyNumberFormat="1" applyFont="1" applyFill="1" applyBorder="1" applyAlignment="1">
      <alignment horizontal="center" vertical="center"/>
    </xf>
    <xf numFmtId="0" fontId="44" fillId="41" borderId="10" xfId="0" applyFont="1" applyFill="1" applyBorder="1" applyAlignment="1">
      <alignment horizontal="center" vertical="center"/>
    </xf>
    <xf numFmtId="17" fontId="43" fillId="41" borderId="10" xfId="0" applyNumberFormat="1" applyFont="1" applyFill="1" applyBorder="1" applyAlignment="1">
      <alignment horizontal="center" vertical="center"/>
    </xf>
    <xf numFmtId="0" fontId="43" fillId="41" borderId="10" xfId="0" applyFont="1" applyFill="1" applyBorder="1" applyAlignment="1">
      <alignment horizontal="center" vertical="center"/>
    </xf>
    <xf numFmtId="2" fontId="43" fillId="41" borderId="10" xfId="171" applyNumberFormat="1" applyFont="1" applyFill="1" applyBorder="1" applyAlignment="1">
      <alignment horizontal="center" vertical="center"/>
    </xf>
    <xf numFmtId="0" fontId="43" fillId="41" borderId="10" xfId="0" applyFont="1" applyFill="1" applyBorder="1" applyAlignment="1">
      <alignment horizontal="center"/>
    </xf>
    <xf numFmtId="0" fontId="37" fillId="38" borderId="0" xfId="0" applyFont="1" applyFill="1"/>
    <xf numFmtId="0" fontId="43" fillId="38" borderId="0" xfId="0" applyFont="1" applyFill="1" applyBorder="1"/>
    <xf numFmtId="0" fontId="37" fillId="38" borderId="0" xfId="0" applyFont="1" applyFill="1" applyBorder="1"/>
    <xf numFmtId="0" fontId="43" fillId="38" borderId="0" xfId="0" applyFont="1" applyFill="1" applyBorder="1" applyAlignment="1">
      <alignment vertical="center"/>
    </xf>
    <xf numFmtId="0" fontId="43" fillId="38" borderId="0" xfId="0" applyFont="1" applyFill="1" applyBorder="1" applyAlignment="1"/>
    <xf numFmtId="0" fontId="16" fillId="38" borderId="0" xfId="0" applyFont="1" applyFill="1" applyAlignment="1">
      <alignment wrapText="1"/>
    </xf>
    <xf numFmtId="0" fontId="37" fillId="38" borderId="0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left" vertical="center"/>
    </xf>
    <xf numFmtId="0" fontId="38" fillId="38" borderId="0" xfId="0" applyFont="1" applyFill="1" applyBorder="1" applyAlignment="1">
      <alignment horizontal="center" vertical="center"/>
    </xf>
    <xf numFmtId="0" fontId="39" fillId="38" borderId="0" xfId="0" applyFont="1" applyFill="1" applyBorder="1" applyAlignment="1">
      <alignment horizontal="center" vertical="center"/>
    </xf>
    <xf numFmtId="2" fontId="43" fillId="39" borderId="12" xfId="0" applyNumberFormat="1" applyFont="1" applyFill="1" applyBorder="1" applyAlignment="1">
      <alignment horizontal="center" vertical="center"/>
    </xf>
    <xf numFmtId="2" fontId="43" fillId="35" borderId="12" xfId="0" applyNumberFormat="1" applyFont="1" applyFill="1" applyBorder="1" applyAlignment="1">
      <alignment horizontal="center" vertical="center"/>
    </xf>
    <xf numFmtId="2" fontId="43" fillId="40" borderId="12" xfId="0" applyNumberFormat="1" applyFont="1" applyFill="1" applyBorder="1" applyAlignment="1">
      <alignment horizontal="center" vertical="center"/>
    </xf>
    <xf numFmtId="2" fontId="43" fillId="36" borderId="12" xfId="0" applyNumberFormat="1" applyFont="1" applyFill="1" applyBorder="1" applyAlignment="1">
      <alignment horizontal="center" vertical="center"/>
    </xf>
    <xf numFmtId="2" fontId="43" fillId="37" borderId="12" xfId="0" applyNumberFormat="1" applyFont="1" applyFill="1" applyBorder="1" applyAlignment="1">
      <alignment horizontal="center" vertical="center"/>
    </xf>
    <xf numFmtId="0" fontId="43" fillId="41" borderId="12" xfId="0" applyFont="1" applyFill="1" applyBorder="1" applyAlignment="1">
      <alignment horizontal="center" vertical="center"/>
    </xf>
    <xf numFmtId="0" fontId="44" fillId="39" borderId="10" xfId="0" applyNumberFormat="1" applyFont="1" applyFill="1" applyBorder="1" applyAlignment="1" applyProtection="1">
      <alignment horizontal="center" vertical="center"/>
      <protection locked="0"/>
    </xf>
    <xf numFmtId="17" fontId="43" fillId="39" borderId="10" xfId="0" applyNumberFormat="1" applyFont="1" applyFill="1" applyBorder="1" applyAlignment="1" applyProtection="1">
      <alignment horizontal="center" vertical="center"/>
      <protection locked="0"/>
    </xf>
    <xf numFmtId="0" fontId="43" fillId="39" borderId="10" xfId="0" applyNumberFormat="1" applyFont="1" applyFill="1" applyBorder="1" applyAlignment="1" applyProtection="1">
      <alignment horizontal="center" vertical="center"/>
      <protection locked="0"/>
    </xf>
    <xf numFmtId="0" fontId="43" fillId="39" borderId="12" xfId="0" applyNumberFormat="1" applyFont="1" applyFill="1" applyBorder="1" applyAlignment="1" applyProtection="1">
      <alignment horizontal="center" vertical="center"/>
      <protection locked="0"/>
    </xf>
    <xf numFmtId="0" fontId="44" fillId="38" borderId="0" xfId="0" applyNumberFormat="1" applyFont="1" applyFill="1" applyBorder="1" applyAlignment="1" applyProtection="1">
      <alignment horizontal="center" vertical="center"/>
      <protection locked="0"/>
    </xf>
    <xf numFmtId="0" fontId="44" fillId="39" borderId="14" xfId="0" applyNumberFormat="1" applyFont="1" applyFill="1" applyBorder="1" applyAlignment="1" applyProtection="1">
      <alignment horizontal="center" vertical="center"/>
      <protection locked="0"/>
    </xf>
    <xf numFmtId="17" fontId="43" fillId="39" borderId="14" xfId="0" applyNumberFormat="1" applyFont="1" applyFill="1" applyBorder="1" applyAlignment="1" applyProtection="1">
      <alignment horizontal="center" vertical="center"/>
      <protection locked="0"/>
    </xf>
    <xf numFmtId="0" fontId="43" fillId="39" borderId="14" xfId="0" applyNumberFormat="1" applyFont="1" applyFill="1" applyBorder="1" applyAlignment="1" applyProtection="1">
      <alignment horizontal="center" vertical="center"/>
      <protection locked="0"/>
    </xf>
    <xf numFmtId="0" fontId="43" fillId="39" borderId="15" xfId="0" applyNumberFormat="1" applyFont="1" applyFill="1" applyBorder="1" applyAlignment="1" applyProtection="1">
      <alignment horizontal="center" vertical="center"/>
      <protection locked="0"/>
    </xf>
    <xf numFmtId="0" fontId="45" fillId="38" borderId="0" xfId="0" applyFont="1" applyFill="1" applyBorder="1"/>
    <xf numFmtId="0" fontId="46" fillId="38" borderId="0" xfId="0" applyFont="1" applyFill="1" applyBorder="1"/>
    <xf numFmtId="0" fontId="44" fillId="41" borderId="11" xfId="0" applyFont="1" applyFill="1" applyBorder="1" applyAlignment="1">
      <alignment horizontal="left" vertical="center"/>
    </xf>
    <xf numFmtId="0" fontId="44" fillId="39" borderId="11" xfId="0" applyNumberFormat="1" applyFont="1" applyFill="1" applyBorder="1" applyAlignment="1" applyProtection="1">
      <alignment horizontal="left" vertical="center"/>
      <protection locked="0"/>
    </xf>
    <xf numFmtId="0" fontId="44" fillId="39" borderId="13" xfId="0" applyNumberFormat="1" applyFont="1" applyFill="1" applyBorder="1" applyAlignment="1" applyProtection="1">
      <alignment horizontal="left" vertical="center"/>
      <protection locked="0"/>
    </xf>
    <xf numFmtId="0" fontId="39" fillId="38" borderId="0" xfId="0" applyFont="1" applyFill="1" applyAlignment="1">
      <alignment horizontal="center" vertical="center"/>
    </xf>
    <xf numFmtId="0" fontId="37" fillId="38" borderId="0" xfId="0" applyFont="1" applyFill="1" applyAlignment="1">
      <alignment horizontal="center"/>
    </xf>
    <xf numFmtId="0" fontId="38" fillId="38" borderId="0" xfId="0" applyFont="1" applyFill="1"/>
    <xf numFmtId="0" fontId="37" fillId="38" borderId="0" xfId="0" applyFont="1" applyFill="1" applyAlignment="1">
      <alignment horizontal="center" vertical="center"/>
    </xf>
    <xf numFmtId="0" fontId="38" fillId="38" borderId="0" xfId="0" applyFont="1" applyFill="1" applyAlignment="1">
      <alignment horizontal="center" vertical="center"/>
    </xf>
    <xf numFmtId="0" fontId="37" fillId="38" borderId="0" xfId="0" applyFont="1" applyFill="1" applyAlignment="1">
      <alignment horizontal="left" vertical="center"/>
    </xf>
    <xf numFmtId="0" fontId="44" fillId="38" borderId="0" xfId="0" applyFont="1" applyFill="1" applyAlignment="1" applyProtection="1">
      <alignment horizontal="center" vertical="center"/>
      <protection locked="0"/>
    </xf>
    <xf numFmtId="0" fontId="43" fillId="38" borderId="0" xfId="0" applyFont="1" applyFill="1" applyAlignment="1" applyProtection="1">
      <alignment horizontal="center" vertical="center"/>
      <protection locked="0"/>
    </xf>
    <xf numFmtId="0" fontId="43" fillId="39" borderId="14" xfId="0" applyFont="1" applyFill="1" applyBorder="1" applyAlignment="1" applyProtection="1">
      <alignment horizontal="center" vertical="center"/>
      <protection locked="0"/>
    </xf>
    <xf numFmtId="0" fontId="44" fillId="39" borderId="14" xfId="0" applyFont="1" applyFill="1" applyBorder="1" applyAlignment="1" applyProtection="1">
      <alignment horizontal="center" vertical="center"/>
      <protection locked="0"/>
    </xf>
    <xf numFmtId="0" fontId="44" fillId="39" borderId="13" xfId="0" applyFont="1" applyFill="1" applyBorder="1" applyAlignment="1" applyProtection="1">
      <alignment horizontal="left" vertical="center"/>
      <protection locked="0"/>
    </xf>
    <xf numFmtId="0" fontId="43" fillId="39" borderId="10" xfId="0" applyFont="1" applyFill="1" applyBorder="1" applyAlignment="1" applyProtection="1">
      <alignment horizontal="center" vertical="center"/>
      <protection locked="0"/>
    </xf>
    <xf numFmtId="0" fontId="44" fillId="39" borderId="10" xfId="0" applyFont="1" applyFill="1" applyBorder="1" applyAlignment="1" applyProtection="1">
      <alignment horizontal="center" vertical="center"/>
      <protection locked="0"/>
    </xf>
    <xf numFmtId="0" fontId="44" fillId="39" borderId="11" xfId="0" applyFont="1" applyFill="1" applyBorder="1" applyAlignment="1" applyProtection="1">
      <alignment horizontal="left" vertical="center"/>
      <protection locked="0"/>
    </xf>
    <xf numFmtId="165" fontId="43" fillId="35" borderId="10" xfId="0" applyNumberFormat="1" applyFont="1" applyFill="1" applyBorder="1" applyAlignment="1">
      <alignment horizontal="center" vertical="center"/>
    </xf>
    <xf numFmtId="0" fontId="44" fillId="41" borderId="19" xfId="0" applyFont="1" applyFill="1" applyBorder="1" applyAlignment="1">
      <alignment horizontal="center" vertical="center"/>
    </xf>
    <xf numFmtId="0" fontId="44" fillId="39" borderId="19" xfId="0" applyNumberFormat="1" applyFont="1" applyFill="1" applyBorder="1" applyAlignment="1" applyProtection="1">
      <alignment horizontal="center" vertical="center"/>
      <protection locked="0"/>
    </xf>
    <xf numFmtId="0" fontId="44" fillId="39" borderId="21" xfId="0" applyNumberFormat="1" applyFont="1" applyFill="1" applyBorder="1" applyAlignment="1" applyProtection="1">
      <alignment horizontal="center" vertical="center"/>
      <protection locked="0"/>
    </xf>
    <xf numFmtId="0" fontId="44" fillId="39" borderId="12" xfId="0" applyNumberFormat="1" applyFont="1" applyFill="1" applyBorder="1" applyAlignment="1" applyProtection="1">
      <alignment horizontal="center" vertical="center"/>
      <protection locked="0"/>
    </xf>
    <xf numFmtId="0" fontId="44" fillId="39" borderId="15" xfId="0" applyNumberFormat="1" applyFont="1" applyFill="1" applyBorder="1" applyAlignment="1" applyProtection="1">
      <alignment horizontal="center" vertical="center"/>
      <protection locked="0"/>
    </xf>
    <xf numFmtId="4" fontId="43" fillId="39" borderId="19" xfId="0" applyNumberFormat="1" applyFont="1" applyFill="1" applyBorder="1" applyAlignment="1">
      <alignment horizontal="center" vertical="center"/>
    </xf>
    <xf numFmtId="4" fontId="43" fillId="35" borderId="19" xfId="0" applyNumberFormat="1" applyFont="1" applyFill="1" applyBorder="1" applyAlignment="1">
      <alignment horizontal="center" vertical="center"/>
    </xf>
    <xf numFmtId="4" fontId="43" fillId="39" borderId="12" xfId="0" applyNumberFormat="1" applyFont="1" applyFill="1" applyBorder="1" applyAlignment="1">
      <alignment horizontal="center" vertical="center"/>
    </xf>
    <xf numFmtId="4" fontId="43" fillId="35" borderId="12" xfId="0" applyNumberFormat="1" applyFont="1" applyFill="1" applyBorder="1" applyAlignment="1">
      <alignment horizontal="center" vertical="center"/>
    </xf>
    <xf numFmtId="0" fontId="43" fillId="41" borderId="19" xfId="0" applyFont="1" applyFill="1" applyBorder="1" applyAlignment="1">
      <alignment horizontal="center" vertical="center"/>
    </xf>
    <xf numFmtId="165" fontId="43" fillId="39" borderId="12" xfId="0" applyNumberFormat="1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43" fillId="41" borderId="12" xfId="0" applyFont="1" applyFill="1" applyBorder="1" applyAlignment="1">
      <alignment horizontal="center"/>
    </xf>
    <xf numFmtId="2" fontId="44" fillId="39" borderId="19" xfId="0" applyNumberFormat="1" applyFont="1" applyFill="1" applyBorder="1" applyAlignment="1">
      <alignment horizontal="center" vertical="center"/>
    </xf>
    <xf numFmtId="2" fontId="44" fillId="35" borderId="19" xfId="0" applyNumberFormat="1" applyFont="1" applyFill="1" applyBorder="1" applyAlignment="1">
      <alignment horizontal="center" vertical="center"/>
    </xf>
    <xf numFmtId="2" fontId="44" fillId="40" borderId="19" xfId="0" applyNumberFormat="1" applyFont="1" applyFill="1" applyBorder="1" applyAlignment="1">
      <alignment horizontal="center" vertical="center"/>
    </xf>
    <xf numFmtId="0" fontId="44" fillId="40" borderId="19" xfId="0" applyFont="1" applyFill="1" applyBorder="1" applyAlignment="1">
      <alignment horizontal="center" vertical="center"/>
    </xf>
    <xf numFmtId="0" fontId="44" fillId="36" borderId="19" xfId="0" applyFont="1" applyFill="1" applyBorder="1" applyAlignment="1">
      <alignment horizontal="center" vertical="center"/>
    </xf>
    <xf numFmtId="2" fontId="44" fillId="36" borderId="19" xfId="0" applyNumberFormat="1" applyFont="1" applyFill="1" applyBorder="1" applyAlignment="1">
      <alignment horizontal="center" vertical="center"/>
    </xf>
    <xf numFmtId="0" fontId="44" fillId="37" borderId="19" xfId="0" applyFont="1" applyFill="1" applyBorder="1" applyAlignment="1">
      <alignment horizontal="center" vertical="center"/>
    </xf>
    <xf numFmtId="0" fontId="44" fillId="39" borderId="19" xfId="0" applyFont="1" applyFill="1" applyBorder="1" applyAlignment="1" applyProtection="1">
      <alignment horizontal="center" vertical="center"/>
      <protection locked="0"/>
    </xf>
    <xf numFmtId="0" fontId="44" fillId="39" borderId="21" xfId="0" applyFont="1" applyFill="1" applyBorder="1" applyAlignment="1" applyProtection="1">
      <alignment horizontal="center" vertical="center"/>
      <protection locked="0"/>
    </xf>
    <xf numFmtId="0" fontId="44" fillId="39" borderId="15" xfId="0" applyFont="1" applyFill="1" applyBorder="1" applyAlignment="1" applyProtection="1">
      <alignment horizontal="center" vertical="center"/>
      <protection locked="0"/>
    </xf>
    <xf numFmtId="0" fontId="43" fillId="39" borderId="12" xfId="0" applyFont="1" applyFill="1" applyBorder="1" applyAlignment="1" applyProtection="1">
      <alignment horizontal="center" vertical="center"/>
      <protection locked="0"/>
    </xf>
    <xf numFmtId="0" fontId="43" fillId="39" borderId="15" xfId="0" applyFont="1" applyFill="1" applyBorder="1" applyAlignment="1" applyProtection="1">
      <alignment horizontal="center" vertical="center"/>
      <protection locked="0"/>
    </xf>
    <xf numFmtId="164" fontId="44" fillId="39" borderId="19" xfId="0" applyNumberFormat="1" applyFont="1" applyFill="1" applyBorder="1" applyAlignment="1" applyProtection="1">
      <alignment horizontal="center" vertical="center"/>
      <protection locked="0"/>
    </xf>
    <xf numFmtId="1" fontId="43" fillId="39" borderId="10" xfId="171" applyNumberFormat="1" applyFont="1" applyFill="1" applyBorder="1" applyAlignment="1">
      <alignment horizontal="center" vertical="center"/>
    </xf>
    <xf numFmtId="1" fontId="43" fillId="39" borderId="10" xfId="42" applyNumberFormat="1" applyFont="1" applyFill="1" applyBorder="1" applyAlignment="1" applyProtection="1">
      <alignment horizontal="center" vertical="center"/>
    </xf>
    <xf numFmtId="1" fontId="43" fillId="39" borderId="19" xfId="42" applyNumberFormat="1" applyFont="1" applyFill="1" applyBorder="1" applyAlignment="1" applyProtection="1">
      <alignment horizontal="center" vertical="center"/>
    </xf>
    <xf numFmtId="165" fontId="43" fillId="39" borderId="19" xfId="0" applyNumberFormat="1" applyFont="1" applyFill="1" applyBorder="1" applyAlignment="1">
      <alignment horizontal="center" vertical="center"/>
    </xf>
    <xf numFmtId="1" fontId="43" fillId="39" borderId="10" xfId="0" applyNumberFormat="1" applyFont="1" applyFill="1" applyBorder="1" applyAlignment="1">
      <alignment horizontal="center" vertical="center"/>
    </xf>
    <xf numFmtId="168" fontId="43" fillId="39" borderId="10" xfId="0" applyNumberFormat="1" applyFont="1" applyFill="1" applyBorder="1" applyAlignment="1">
      <alignment horizontal="center" vertical="center"/>
    </xf>
    <xf numFmtId="0" fontId="44" fillId="35" borderId="11" xfId="0" applyNumberFormat="1" applyFont="1" applyFill="1" applyBorder="1" applyAlignment="1" applyProtection="1">
      <alignment horizontal="left" vertical="center"/>
      <protection locked="0"/>
    </xf>
    <xf numFmtId="0" fontId="44" fillId="35" borderId="10" xfId="0" applyNumberFormat="1" applyFont="1" applyFill="1" applyBorder="1" applyAlignment="1" applyProtection="1">
      <alignment horizontal="center" vertical="center"/>
      <protection locked="0"/>
    </xf>
    <xf numFmtId="164" fontId="44" fillId="35" borderId="19" xfId="0" applyNumberFormat="1" applyFont="1" applyFill="1" applyBorder="1" applyAlignment="1" applyProtection="1">
      <alignment horizontal="center" vertical="center"/>
      <protection locked="0"/>
    </xf>
    <xf numFmtId="1" fontId="43" fillId="35" borderId="10" xfId="0" applyNumberFormat="1" applyFont="1" applyFill="1" applyBorder="1" applyAlignment="1">
      <alignment horizontal="center" vertical="center"/>
    </xf>
    <xf numFmtId="0" fontId="43" fillId="35" borderId="19" xfId="0" applyNumberFormat="1" applyFont="1" applyFill="1" applyBorder="1" applyAlignment="1" applyProtection="1">
      <alignment horizontal="center" vertical="center"/>
      <protection locked="0"/>
    </xf>
    <xf numFmtId="0" fontId="43" fillId="35" borderId="12" xfId="0" applyNumberFormat="1" applyFont="1" applyFill="1" applyBorder="1" applyAlignment="1" applyProtection="1">
      <alignment horizontal="center" vertical="center"/>
      <protection locked="0"/>
    </xf>
    <xf numFmtId="0" fontId="44" fillId="40" borderId="11" xfId="0" applyNumberFormat="1" applyFont="1" applyFill="1" applyBorder="1" applyAlignment="1" applyProtection="1">
      <alignment horizontal="left" vertical="center"/>
      <protection locked="0"/>
    </xf>
    <xf numFmtId="0" fontId="44" fillId="40" borderId="10" xfId="0" applyNumberFormat="1" applyFont="1" applyFill="1" applyBorder="1" applyAlignment="1" applyProtection="1">
      <alignment horizontal="center" vertical="center"/>
      <protection locked="0"/>
    </xf>
    <xf numFmtId="164" fontId="44" fillId="40" borderId="19" xfId="0" applyNumberFormat="1" applyFont="1" applyFill="1" applyBorder="1" applyAlignment="1" applyProtection="1">
      <alignment horizontal="center" vertical="center"/>
      <protection locked="0"/>
    </xf>
    <xf numFmtId="0" fontId="43" fillId="40" borderId="19" xfId="0" applyNumberFormat="1" applyFont="1" applyFill="1" applyBorder="1" applyAlignment="1" applyProtection="1">
      <alignment horizontal="center" vertical="center"/>
      <protection locked="0"/>
    </xf>
    <xf numFmtId="0" fontId="43" fillId="40" borderId="12" xfId="0" applyNumberFormat="1" applyFont="1" applyFill="1" applyBorder="1" applyAlignment="1" applyProtection="1">
      <alignment horizontal="center" vertical="center"/>
      <protection locked="0"/>
    </xf>
    <xf numFmtId="3" fontId="43" fillId="40" borderId="10" xfId="0" applyNumberFormat="1" applyFont="1" applyFill="1" applyBorder="1" applyAlignment="1" applyProtection="1">
      <alignment horizontal="center" vertical="center"/>
      <protection locked="0"/>
    </xf>
    <xf numFmtId="1" fontId="43" fillId="40" borderId="10" xfId="0" applyNumberFormat="1" applyFont="1" applyFill="1" applyBorder="1" applyAlignment="1">
      <alignment horizontal="center" vertical="center"/>
    </xf>
    <xf numFmtId="49" fontId="43" fillId="40" borderId="10" xfId="171" applyNumberFormat="1" applyFont="1" applyFill="1" applyBorder="1" applyAlignment="1">
      <alignment horizontal="center" vertical="center"/>
    </xf>
    <xf numFmtId="0" fontId="43" fillId="40" borderId="10" xfId="0" applyNumberFormat="1" applyFont="1" applyFill="1" applyBorder="1" applyAlignment="1" applyProtection="1">
      <alignment horizontal="center" vertical="center"/>
      <protection locked="0"/>
    </xf>
    <xf numFmtId="0" fontId="44" fillId="36" borderId="11" xfId="0" applyNumberFormat="1" applyFont="1" applyFill="1" applyBorder="1" applyAlignment="1" applyProtection="1">
      <alignment horizontal="left" vertical="center"/>
      <protection locked="0"/>
    </xf>
    <xf numFmtId="0" fontId="44" fillId="36" borderId="10" xfId="0" applyNumberFormat="1" applyFont="1" applyFill="1" applyBorder="1" applyAlignment="1" applyProtection="1">
      <alignment horizontal="center" vertical="center"/>
      <protection locked="0"/>
    </xf>
    <xf numFmtId="164" fontId="44" fillId="36" borderId="19" xfId="0" applyNumberFormat="1" applyFont="1" applyFill="1" applyBorder="1" applyAlignment="1" applyProtection="1">
      <alignment horizontal="center" vertical="center"/>
      <protection locked="0"/>
    </xf>
    <xf numFmtId="1" fontId="43" fillId="36" borderId="10" xfId="0" applyNumberFormat="1" applyFont="1" applyFill="1" applyBorder="1" applyAlignment="1" applyProtection="1">
      <alignment horizontal="center" vertical="center"/>
      <protection locked="0"/>
    </xf>
    <xf numFmtId="0" fontId="43" fillId="36" borderId="19" xfId="0" applyNumberFormat="1" applyFont="1" applyFill="1" applyBorder="1" applyAlignment="1" applyProtection="1">
      <alignment horizontal="center" vertical="center"/>
      <protection locked="0"/>
    </xf>
    <xf numFmtId="0" fontId="43" fillId="36" borderId="12" xfId="0" applyNumberFormat="1" applyFont="1" applyFill="1" applyBorder="1" applyAlignment="1" applyProtection="1">
      <alignment horizontal="center" vertical="center"/>
      <protection locked="0"/>
    </xf>
    <xf numFmtId="3" fontId="43" fillId="36" borderId="10" xfId="0" applyNumberFormat="1" applyFont="1" applyFill="1" applyBorder="1" applyAlignment="1" applyProtection="1">
      <alignment horizontal="center" vertical="center"/>
      <protection locked="0"/>
    </xf>
    <xf numFmtId="1" fontId="43" fillId="36" borderId="10" xfId="0" applyNumberFormat="1" applyFont="1" applyFill="1" applyBorder="1" applyAlignment="1">
      <alignment horizontal="center" vertical="center"/>
    </xf>
    <xf numFmtId="0" fontId="44" fillId="37" borderId="11" xfId="0" applyNumberFormat="1" applyFont="1" applyFill="1" applyBorder="1" applyAlignment="1" applyProtection="1">
      <alignment horizontal="left" vertical="center"/>
      <protection locked="0"/>
    </xf>
    <xf numFmtId="0" fontId="44" fillId="37" borderId="10" xfId="0" applyNumberFormat="1" applyFont="1" applyFill="1" applyBorder="1" applyAlignment="1" applyProtection="1">
      <alignment horizontal="center" vertical="center"/>
      <protection locked="0"/>
    </xf>
    <xf numFmtId="0" fontId="47" fillId="37" borderId="12" xfId="42" applyNumberFormat="1" applyFont="1" applyFill="1" applyBorder="1" applyAlignment="1" applyProtection="1">
      <alignment horizontal="center" vertical="center"/>
    </xf>
    <xf numFmtId="164" fontId="44" fillId="37" borderId="19" xfId="0" applyNumberFormat="1" applyFont="1" applyFill="1" applyBorder="1" applyAlignment="1" applyProtection="1">
      <alignment horizontal="center" vertical="center"/>
      <protection locked="0"/>
    </xf>
    <xf numFmtId="0" fontId="43" fillId="37" borderId="19" xfId="0" applyNumberFormat="1" applyFont="1" applyFill="1" applyBorder="1" applyAlignment="1" applyProtection="1">
      <alignment horizontal="center" vertical="center"/>
      <protection locked="0"/>
    </xf>
    <xf numFmtId="0" fontId="43" fillId="37" borderId="12" xfId="0" applyNumberFormat="1" applyFont="1" applyFill="1" applyBorder="1" applyAlignment="1" applyProtection="1">
      <alignment horizontal="center" vertical="center"/>
      <protection locked="0"/>
    </xf>
    <xf numFmtId="3" fontId="43" fillId="37" borderId="10" xfId="0" applyNumberFormat="1" applyFont="1" applyFill="1" applyBorder="1" applyAlignment="1" applyProtection="1">
      <alignment horizontal="center" vertical="center"/>
      <protection locked="0"/>
    </xf>
    <xf numFmtId="1" fontId="43" fillId="37" borderId="10" xfId="0" applyNumberFormat="1" applyFont="1" applyFill="1" applyBorder="1" applyAlignment="1">
      <alignment horizontal="center" vertical="center"/>
    </xf>
    <xf numFmtId="0" fontId="47" fillId="41" borderId="12" xfId="42" applyFont="1" applyFill="1" applyBorder="1" applyAlignment="1">
      <alignment horizontal="center" vertical="center"/>
    </xf>
    <xf numFmtId="3" fontId="43" fillId="41" borderId="10" xfId="0" applyNumberFormat="1" applyFont="1" applyFill="1" applyBorder="1" applyAlignment="1">
      <alignment horizontal="center" vertical="center"/>
    </xf>
    <xf numFmtId="1" fontId="43" fillId="37" borderId="10" xfId="0" applyNumberFormat="1" applyFont="1" applyFill="1" applyBorder="1" applyAlignment="1" applyProtection="1">
      <alignment horizontal="center" vertical="center"/>
      <protection locked="0"/>
    </xf>
    <xf numFmtId="0" fontId="50" fillId="39" borderId="10" xfId="0" applyNumberFormat="1" applyFont="1" applyFill="1" applyBorder="1" applyAlignment="1" applyProtection="1">
      <alignment horizontal="center" vertical="center"/>
      <protection locked="0"/>
    </xf>
    <xf numFmtId="0" fontId="50" fillId="39" borderId="14" xfId="0" applyNumberFormat="1" applyFont="1" applyFill="1" applyBorder="1" applyAlignment="1" applyProtection="1">
      <alignment horizontal="center" vertical="center"/>
      <protection locked="0"/>
    </xf>
    <xf numFmtId="1" fontId="43" fillId="39" borderId="19" xfId="42" applyNumberFormat="1" applyFont="1" applyFill="1" applyBorder="1" applyAlignment="1">
      <alignment horizontal="center" vertical="center"/>
    </xf>
    <xf numFmtId="1" fontId="43" fillId="39" borderId="10" xfId="42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 applyProtection="1">
      <alignment horizontal="left" vertical="center"/>
      <protection locked="0"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0" fontId="43" fillId="35" borderId="10" xfId="0" applyFont="1" applyFill="1" applyBorder="1" applyAlignment="1" applyProtection="1">
      <alignment horizontal="center" vertical="center"/>
      <protection locked="0"/>
    </xf>
    <xf numFmtId="0" fontId="44" fillId="40" borderId="11" xfId="0" applyFont="1" applyFill="1" applyBorder="1" applyAlignment="1" applyProtection="1">
      <alignment horizontal="left" vertical="center"/>
      <protection locked="0"/>
    </xf>
    <xf numFmtId="0" fontId="44" fillId="40" borderId="10" xfId="0" applyFont="1" applyFill="1" applyBorder="1" applyAlignment="1" applyProtection="1">
      <alignment horizontal="center" vertical="center"/>
      <protection locked="0"/>
    </xf>
    <xf numFmtId="0" fontId="43" fillId="40" borderId="10" xfId="0" applyFont="1" applyFill="1" applyBorder="1" applyAlignment="1" applyProtection="1">
      <alignment horizontal="center" vertical="center"/>
      <protection locked="0"/>
    </xf>
    <xf numFmtId="0" fontId="44" fillId="36" borderId="11" xfId="0" applyFont="1" applyFill="1" applyBorder="1" applyAlignment="1" applyProtection="1">
      <alignment horizontal="left" vertical="center"/>
      <protection locked="0"/>
    </xf>
    <xf numFmtId="0" fontId="44" fillId="36" borderId="10" xfId="0" applyFont="1" applyFill="1" applyBorder="1" applyAlignment="1" applyProtection="1">
      <alignment horizontal="center" vertical="center"/>
      <protection locked="0"/>
    </xf>
    <xf numFmtId="0" fontId="43" fillId="36" borderId="10" xfId="0" applyFont="1" applyFill="1" applyBorder="1" applyAlignment="1" applyProtection="1">
      <alignment horizontal="center" vertical="center"/>
      <protection locked="0"/>
    </xf>
    <xf numFmtId="2" fontId="43" fillId="36" borderId="10" xfId="0" applyNumberFormat="1" applyFont="1" applyFill="1" applyBorder="1" applyAlignment="1" applyProtection="1">
      <alignment horizontal="center" vertical="center"/>
      <protection locked="0"/>
    </xf>
    <xf numFmtId="0" fontId="44" fillId="37" borderId="11" xfId="0" applyFont="1" applyFill="1" applyBorder="1" applyAlignment="1" applyProtection="1">
      <alignment horizontal="left" vertical="center"/>
      <protection locked="0"/>
    </xf>
    <xf numFmtId="0" fontId="44" fillId="37" borderId="10" xfId="0" applyFont="1" applyFill="1" applyBorder="1" applyAlignment="1" applyProtection="1">
      <alignment horizontal="center" vertical="center"/>
      <protection locked="0"/>
    </xf>
    <xf numFmtId="0" fontId="43" fillId="37" borderId="10" xfId="0" applyFont="1" applyFill="1" applyBorder="1" applyAlignment="1" applyProtection="1">
      <alignment horizontal="center" vertical="center"/>
      <protection locked="0"/>
    </xf>
    <xf numFmtId="2" fontId="43" fillId="37" borderId="10" xfId="0" applyNumberFormat="1" applyFont="1" applyFill="1" applyBorder="1" applyAlignment="1" applyProtection="1">
      <alignment horizontal="center" vertical="center"/>
      <protection locked="0"/>
    </xf>
    <xf numFmtId="0" fontId="19" fillId="38" borderId="0" xfId="0" applyFont="1" applyFill="1" applyAlignment="1">
      <alignment horizontal="center" vertical="center"/>
    </xf>
    <xf numFmtId="2" fontId="19" fillId="38" borderId="0" xfId="0" applyNumberFormat="1" applyFont="1" applyFill="1" applyAlignment="1">
      <alignment horizontal="center" vertical="center"/>
    </xf>
    <xf numFmtId="0" fontId="44" fillId="39" borderId="22" xfId="0" applyFont="1" applyFill="1" applyBorder="1" applyAlignment="1" applyProtection="1">
      <alignment horizontal="left" vertical="center"/>
      <protection locked="0"/>
    </xf>
    <xf numFmtId="0" fontId="44" fillId="39" borderId="23" xfId="0" applyFont="1" applyFill="1" applyBorder="1" applyAlignment="1" applyProtection="1">
      <alignment horizontal="center" vertical="center"/>
      <protection locked="0"/>
    </xf>
    <xf numFmtId="165" fontId="43" fillId="39" borderId="23" xfId="0" applyNumberFormat="1" applyFont="1" applyFill="1" applyBorder="1" applyAlignment="1">
      <alignment horizontal="center" vertical="center"/>
    </xf>
    <xf numFmtId="4" fontId="43" fillId="39" borderId="23" xfId="0" applyNumberFormat="1" applyFont="1" applyFill="1" applyBorder="1" applyAlignment="1">
      <alignment horizontal="center" vertical="center"/>
    </xf>
    <xf numFmtId="164" fontId="44" fillId="39" borderId="25" xfId="0" applyNumberFormat="1" applyFont="1" applyFill="1" applyBorder="1" applyAlignment="1" applyProtection="1">
      <alignment horizontal="center" vertical="center"/>
      <protection locked="0"/>
    </xf>
    <xf numFmtId="3" fontId="43" fillId="39" borderId="23" xfId="0" applyNumberFormat="1" applyFont="1" applyFill="1" applyBorder="1" applyAlignment="1">
      <alignment horizontal="center" vertical="center"/>
    </xf>
    <xf numFmtId="2" fontId="43" fillId="39" borderId="23" xfId="0" applyNumberFormat="1" applyFont="1" applyFill="1" applyBorder="1" applyAlignment="1">
      <alignment horizontal="center" vertical="center"/>
    </xf>
    <xf numFmtId="2" fontId="43" fillId="39" borderId="24" xfId="0" applyNumberFormat="1" applyFont="1" applyFill="1" applyBorder="1" applyAlignment="1">
      <alignment horizontal="center" vertical="center"/>
    </xf>
    <xf numFmtId="2" fontId="44" fillId="39" borderId="25" xfId="0" applyNumberFormat="1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left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4" borderId="21" xfId="0" applyFont="1" applyFill="1" applyBorder="1" applyAlignment="1">
      <alignment horizontal="center" vertical="center" wrapText="1"/>
    </xf>
    <xf numFmtId="0" fontId="18" fillId="39" borderId="12" xfId="42" applyNumberFormat="1" applyFill="1" applyBorder="1" applyAlignment="1" applyProtection="1">
      <alignment horizontal="center" vertical="center"/>
      <protection locked="0"/>
    </xf>
    <xf numFmtId="165" fontId="42" fillId="34" borderId="15" xfId="0" applyNumberFormat="1" applyFont="1" applyFill="1" applyBorder="1" applyAlignment="1">
      <alignment horizontal="center" vertical="center" wrapText="1"/>
    </xf>
    <xf numFmtId="165" fontId="43" fillId="39" borderId="24" xfId="0" applyNumberFormat="1" applyFont="1" applyFill="1" applyBorder="1" applyAlignment="1">
      <alignment horizontal="center" vertical="center"/>
    </xf>
    <xf numFmtId="165" fontId="43" fillId="35" borderId="12" xfId="0" applyNumberFormat="1" applyFont="1" applyFill="1" applyBorder="1" applyAlignment="1">
      <alignment horizontal="center" vertical="center"/>
    </xf>
    <xf numFmtId="0" fontId="43" fillId="40" borderId="12" xfId="0" applyFont="1" applyFill="1" applyBorder="1" applyAlignment="1" applyProtection="1">
      <alignment horizontal="center" vertical="center"/>
      <protection locked="0"/>
    </xf>
    <xf numFmtId="2" fontId="43" fillId="36" borderId="12" xfId="0" applyNumberFormat="1" applyFont="1" applyFill="1" applyBorder="1" applyAlignment="1" applyProtection="1">
      <alignment horizontal="center" vertical="center"/>
      <protection locked="0"/>
    </xf>
    <xf numFmtId="2" fontId="43" fillId="37" borderId="12" xfId="0" applyNumberFormat="1" applyFont="1" applyFill="1" applyBorder="1" applyAlignment="1" applyProtection="1">
      <alignment horizontal="center" vertical="center"/>
      <protection locked="0"/>
    </xf>
    <xf numFmtId="2" fontId="43" fillId="41" borderId="12" xfId="0" applyNumberFormat="1" applyFont="1" applyFill="1" applyBorder="1" applyAlignment="1">
      <alignment horizontal="center"/>
    </xf>
    <xf numFmtId="0" fontId="43" fillId="37" borderId="12" xfId="0" applyFont="1" applyFill="1" applyBorder="1" applyAlignment="1">
      <alignment horizontal="center"/>
    </xf>
    <xf numFmtId="0" fontId="42" fillId="34" borderId="28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42" fillId="34" borderId="30" xfId="0" applyFont="1" applyFill="1" applyBorder="1" applyAlignment="1">
      <alignment horizontal="center" vertical="center" wrapText="1"/>
    </xf>
    <xf numFmtId="0" fontId="42" fillId="34" borderId="29" xfId="0" applyFont="1" applyFill="1" applyBorder="1" applyAlignment="1">
      <alignment horizontal="center" vertical="center" wrapText="1"/>
    </xf>
    <xf numFmtId="0" fontId="44" fillId="39" borderId="22" xfId="0" applyNumberFormat="1" applyFont="1" applyFill="1" applyBorder="1" applyAlignment="1" applyProtection="1">
      <alignment horizontal="left" vertical="center"/>
      <protection locked="0"/>
    </xf>
    <xf numFmtId="0" fontId="44" fillId="39" borderId="23" xfId="0" applyNumberFormat="1" applyFont="1" applyFill="1" applyBorder="1" applyAlignment="1" applyProtection="1">
      <alignment horizontal="center" vertical="center"/>
      <protection locked="0"/>
    </xf>
    <xf numFmtId="167" fontId="43" fillId="39" borderId="23" xfId="0" applyNumberFormat="1" applyFont="1" applyFill="1" applyBorder="1" applyAlignment="1">
      <alignment horizontal="center" vertical="center"/>
    </xf>
    <xf numFmtId="4" fontId="43" fillId="39" borderId="25" xfId="0" applyNumberFormat="1" applyFont="1" applyFill="1" applyBorder="1" applyAlignment="1">
      <alignment horizontal="center" vertical="center"/>
    </xf>
    <xf numFmtId="4" fontId="43" fillId="39" borderId="24" xfId="0" applyNumberFormat="1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left" vertical="center" wrapText="1"/>
    </xf>
    <xf numFmtId="14" fontId="42" fillId="33" borderId="28" xfId="0" applyNumberFormat="1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1" fontId="42" fillId="33" borderId="28" xfId="0" applyNumberFormat="1" applyFont="1" applyFill="1" applyBorder="1" applyAlignment="1">
      <alignment horizontal="center" vertical="center" wrapText="1"/>
    </xf>
    <xf numFmtId="0" fontId="37" fillId="38" borderId="31" xfId="0" applyFont="1" applyFill="1" applyBorder="1"/>
    <xf numFmtId="0" fontId="42" fillId="34" borderId="35" xfId="0" applyFont="1" applyFill="1" applyBorder="1" applyAlignment="1">
      <alignment horizontal="center" vertical="center" wrapText="1"/>
    </xf>
    <xf numFmtId="1" fontId="47" fillId="39" borderId="34" xfId="42" applyNumberFormat="1" applyFont="1" applyFill="1" applyBorder="1" applyAlignment="1" applyProtection="1">
      <alignment horizontal="center" vertical="center"/>
    </xf>
    <xf numFmtId="0" fontId="47" fillId="39" borderId="20" xfId="42" applyNumberFormat="1" applyFont="1" applyFill="1" applyBorder="1" applyAlignment="1" applyProtection="1">
      <alignment horizontal="center" vertical="center"/>
    </xf>
    <xf numFmtId="0" fontId="47" fillId="35" borderId="20" xfId="42" applyNumberFormat="1" applyFont="1" applyFill="1" applyBorder="1" applyAlignment="1" applyProtection="1">
      <alignment horizontal="center" vertical="center"/>
    </xf>
    <xf numFmtId="0" fontId="47" fillId="40" borderId="20" xfId="42" applyNumberFormat="1" applyFont="1" applyFill="1" applyBorder="1" applyAlignment="1" applyProtection="1">
      <alignment horizontal="center" vertical="center"/>
    </xf>
    <xf numFmtId="1" fontId="48" fillId="39" borderId="24" xfId="42" applyNumberFormat="1" applyFont="1" applyFill="1" applyBorder="1" applyAlignment="1" applyProtection="1">
      <alignment horizontal="center" vertical="center"/>
    </xf>
    <xf numFmtId="1" fontId="48" fillId="39" borderId="12" xfId="42" applyNumberFormat="1" applyFont="1" applyFill="1" applyBorder="1" applyAlignment="1" applyProtection="1">
      <alignment horizontal="center" vertical="center"/>
    </xf>
    <xf numFmtId="1" fontId="49" fillId="39" borderId="12" xfId="42" applyNumberFormat="1" applyFont="1" applyFill="1" applyBorder="1" applyAlignment="1" applyProtection="1">
      <alignment horizontal="center" vertical="center"/>
    </xf>
    <xf numFmtId="0" fontId="48" fillId="39" borderId="12" xfId="42" applyNumberFormat="1" applyFont="1" applyFill="1" applyBorder="1" applyAlignment="1" applyProtection="1">
      <alignment horizontal="center" vertical="center"/>
    </xf>
    <xf numFmtId="0" fontId="48" fillId="35" borderId="12" xfId="42" applyNumberFormat="1" applyFont="1" applyFill="1" applyBorder="1" applyAlignment="1" applyProtection="1">
      <alignment horizontal="center" vertical="center"/>
    </xf>
    <xf numFmtId="0" fontId="47" fillId="36" borderId="20" xfId="42" applyNumberFormat="1" applyFont="1" applyFill="1" applyBorder="1" applyAlignment="1" applyProtection="1">
      <alignment horizontal="center" vertical="center"/>
    </xf>
    <xf numFmtId="0" fontId="47" fillId="37" borderId="20" xfId="42" applyNumberFormat="1" applyFont="1" applyFill="1" applyBorder="1" applyAlignment="1" applyProtection="1">
      <alignment horizontal="center" vertical="center"/>
    </xf>
    <xf numFmtId="0" fontId="47" fillId="41" borderId="20" xfId="42" applyFont="1" applyFill="1" applyBorder="1" applyAlignment="1">
      <alignment horizontal="center" vertical="center"/>
    </xf>
    <xf numFmtId="0" fontId="44" fillId="41" borderId="11" xfId="0" applyFont="1" applyFill="1" applyBorder="1" applyAlignment="1">
      <alignment horizontal="center" vertical="center"/>
    </xf>
    <xf numFmtId="164" fontId="44" fillId="37" borderId="11" xfId="0" applyNumberFormat="1" applyFont="1" applyFill="1" applyBorder="1" applyAlignment="1" applyProtection="1">
      <alignment horizontal="center" vertical="center"/>
      <protection locked="0"/>
    </xf>
    <xf numFmtId="0" fontId="44" fillId="39" borderId="11" xfId="0" applyNumberFormat="1" applyFont="1" applyFill="1" applyBorder="1" applyAlignment="1" applyProtection="1">
      <alignment horizontal="center" vertical="center"/>
      <protection locked="0"/>
    </xf>
    <xf numFmtId="0" fontId="44" fillId="39" borderId="13" xfId="0" applyNumberFormat="1" applyFont="1" applyFill="1" applyBorder="1" applyAlignment="1" applyProtection="1">
      <alignment horizontal="center" vertical="center"/>
      <protection locked="0"/>
    </xf>
    <xf numFmtId="0" fontId="42" fillId="33" borderId="27" xfId="0" applyFont="1" applyFill="1" applyBorder="1" applyAlignment="1">
      <alignment horizontal="center" vertical="center" wrapText="1"/>
    </xf>
    <xf numFmtId="0" fontId="51" fillId="35" borderId="12" xfId="42" applyNumberFormat="1" applyFont="1" applyFill="1" applyBorder="1" applyAlignment="1" applyProtection="1">
      <alignment horizontal="center" vertical="center"/>
    </xf>
    <xf numFmtId="0" fontId="51" fillId="40" borderId="12" xfId="42" applyNumberFormat="1" applyFont="1" applyFill="1" applyBorder="1" applyAlignment="1" applyProtection="1">
      <alignment horizontal="center" vertical="center"/>
    </xf>
    <xf numFmtId="0" fontId="51" fillId="36" borderId="12" xfId="42" applyNumberFormat="1" applyFont="1" applyFill="1" applyBorder="1" applyAlignment="1" applyProtection="1">
      <alignment horizontal="center" vertical="center"/>
    </xf>
    <xf numFmtId="0" fontId="51" fillId="37" borderId="12" xfId="42" applyNumberFormat="1" applyFont="1" applyFill="1" applyBorder="1" applyAlignment="1" applyProtection="1">
      <alignment horizontal="center" vertical="center"/>
    </xf>
    <xf numFmtId="0" fontId="51" fillId="41" borderId="12" xfId="42" applyFont="1" applyFill="1" applyBorder="1" applyAlignment="1">
      <alignment horizontal="center" vertical="center"/>
    </xf>
    <xf numFmtId="0" fontId="51" fillId="41" borderId="10" xfId="42" applyFont="1" applyFill="1" applyBorder="1" applyAlignment="1">
      <alignment horizontal="center" vertical="center"/>
    </xf>
    <xf numFmtId="0" fontId="52" fillId="37" borderId="10" xfId="42" applyNumberFormat="1" applyFont="1" applyFill="1" applyBorder="1" applyAlignment="1" applyProtection="1">
      <alignment horizontal="center" vertical="center"/>
    </xf>
    <xf numFmtId="0" fontId="52" fillId="39" borderId="10" xfId="42" applyNumberFormat="1" applyFont="1" applyFill="1" applyBorder="1" applyAlignment="1" applyProtection="1">
      <alignment horizontal="center" vertical="center"/>
      <protection locked="0"/>
    </xf>
    <xf numFmtId="0" fontId="53" fillId="39" borderId="10" xfId="0" applyNumberFormat="1" applyFont="1" applyFill="1" applyBorder="1" applyAlignment="1" applyProtection="1">
      <alignment horizontal="center" vertical="center"/>
      <protection locked="0"/>
    </xf>
    <xf numFmtId="0" fontId="54" fillId="38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vertical="center" wrapText="1"/>
    </xf>
    <xf numFmtId="0" fontId="55" fillId="38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/>
    </xf>
    <xf numFmtId="0" fontId="40" fillId="33" borderId="32" xfId="0" applyFont="1" applyFill="1" applyBorder="1" applyAlignment="1">
      <alignment horizontal="center"/>
    </xf>
    <xf numFmtId="0" fontId="41" fillId="0" borderId="26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54" fillId="38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/>
    </xf>
    <xf numFmtId="0" fontId="41" fillId="38" borderId="2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1" fillId="0" borderId="12" xfId="0" applyFont="1" applyBorder="1" applyAlignment="1">
      <alignment horizontal="center" vertical="center"/>
    </xf>
  </cellXfs>
  <cellStyles count="172">
    <cellStyle name="20% - Accent1" xfId="19" builtinId="30" customBuiltin="1"/>
    <cellStyle name="20% - Accent1 2" xfId="57" xr:uid="{00000000-0005-0000-0000-000001000000}"/>
    <cellStyle name="20% - Accent1 3" xfId="43" xr:uid="{00000000-0005-0000-0000-000002000000}"/>
    <cellStyle name="20% - Accent1 4" xfId="53" xr:uid="{00000000-0005-0000-0000-000003000000}"/>
    <cellStyle name="20% - Accent2" xfId="23" builtinId="34" customBuiltin="1"/>
    <cellStyle name="20% - Accent2 2" xfId="55" xr:uid="{00000000-0005-0000-0000-000005000000}"/>
    <cellStyle name="20% - Accent2 3" xfId="52" xr:uid="{00000000-0005-0000-0000-000006000000}"/>
    <cellStyle name="20% - Accent2 4" xfId="51" xr:uid="{00000000-0005-0000-0000-000007000000}"/>
    <cellStyle name="20% - Accent3" xfId="27" builtinId="38" customBuiltin="1"/>
    <cellStyle name="20% - Accent3 2" xfId="47" xr:uid="{00000000-0005-0000-0000-000009000000}"/>
    <cellStyle name="20% - Accent3 3" xfId="46" xr:uid="{00000000-0005-0000-0000-00000A000000}"/>
    <cellStyle name="20% - Accent3 4" xfId="48" xr:uid="{00000000-0005-0000-0000-00000B000000}"/>
    <cellStyle name="20% - Accent4" xfId="31" builtinId="42" customBuiltin="1"/>
    <cellStyle name="20% - Accent4 2" xfId="49" xr:uid="{00000000-0005-0000-0000-00000D000000}"/>
    <cellStyle name="20% - Accent4 3" xfId="58" xr:uid="{00000000-0005-0000-0000-00000E000000}"/>
    <cellStyle name="20% - Accent4 4" xfId="45" xr:uid="{00000000-0005-0000-0000-00000F000000}"/>
    <cellStyle name="20% - Accent5" xfId="35" builtinId="46" customBuiltin="1"/>
    <cellStyle name="20% - Accent5 2" xfId="54" xr:uid="{00000000-0005-0000-0000-000011000000}"/>
    <cellStyle name="20% - Accent5 3" xfId="50" xr:uid="{00000000-0005-0000-0000-000012000000}"/>
    <cellStyle name="20% - Accent5 4" xfId="56" xr:uid="{00000000-0005-0000-0000-000013000000}"/>
    <cellStyle name="20% - Accent6" xfId="39" builtinId="50" customBuiltin="1"/>
    <cellStyle name="20% - Accent6 2" xfId="75" xr:uid="{00000000-0005-0000-0000-000015000000}"/>
    <cellStyle name="20% - Accent6 3" xfId="71" xr:uid="{00000000-0005-0000-0000-000016000000}"/>
    <cellStyle name="20% - Accent6 4" xfId="79" xr:uid="{00000000-0005-0000-0000-000017000000}"/>
    <cellStyle name="40% - Accent1" xfId="20" builtinId="31" customBuiltin="1"/>
    <cellStyle name="40% - Accent1 2" xfId="63" xr:uid="{00000000-0005-0000-0000-000019000000}"/>
    <cellStyle name="40% - Accent1 3" xfId="59" xr:uid="{00000000-0005-0000-0000-00001A000000}"/>
    <cellStyle name="40% - Accent1 4" xfId="67" xr:uid="{00000000-0005-0000-0000-00001B000000}"/>
    <cellStyle name="40% - Accent2" xfId="24" builtinId="35" customBuiltin="1"/>
    <cellStyle name="40% - Accent2 2" xfId="78" xr:uid="{00000000-0005-0000-0000-00001D000000}"/>
    <cellStyle name="40% - Accent2 3" xfId="74" xr:uid="{00000000-0005-0000-0000-00001E000000}"/>
    <cellStyle name="40% - Accent2 4" xfId="82" xr:uid="{00000000-0005-0000-0000-00001F000000}"/>
    <cellStyle name="40% - Accent3" xfId="28" builtinId="39" customBuiltin="1"/>
    <cellStyle name="40% - Accent3 2" xfId="66" xr:uid="{00000000-0005-0000-0000-000021000000}"/>
    <cellStyle name="40% - Accent3 3" xfId="62" xr:uid="{00000000-0005-0000-0000-000022000000}"/>
    <cellStyle name="40% - Accent3 4" xfId="70" xr:uid="{00000000-0005-0000-0000-000023000000}"/>
    <cellStyle name="40% - Accent4" xfId="32" builtinId="43" customBuiltin="1"/>
    <cellStyle name="40% - Accent4 2" xfId="77" xr:uid="{00000000-0005-0000-0000-000025000000}"/>
    <cellStyle name="40% - Accent4 3" xfId="73" xr:uid="{00000000-0005-0000-0000-000026000000}"/>
    <cellStyle name="40% - Accent4 4" xfId="81" xr:uid="{00000000-0005-0000-0000-000027000000}"/>
    <cellStyle name="40% - Accent5" xfId="36" builtinId="47" customBuiltin="1"/>
    <cellStyle name="40% - Accent5 2" xfId="65" xr:uid="{00000000-0005-0000-0000-000029000000}"/>
    <cellStyle name="40% - Accent5 3" xfId="61" xr:uid="{00000000-0005-0000-0000-00002A000000}"/>
    <cellStyle name="40% - Accent5 4" xfId="69" xr:uid="{00000000-0005-0000-0000-00002B000000}"/>
    <cellStyle name="40% - Accent6" xfId="40" builtinId="51" customBuiltin="1"/>
    <cellStyle name="40% - Accent6 2" xfId="76" xr:uid="{00000000-0005-0000-0000-00002D000000}"/>
    <cellStyle name="40% - Accent6 3" xfId="72" xr:uid="{00000000-0005-0000-0000-00002E000000}"/>
    <cellStyle name="40% - Accent6 4" xfId="80" xr:uid="{00000000-0005-0000-0000-00002F000000}"/>
    <cellStyle name="60% - Accent1" xfId="21" builtinId="32" customBuiltin="1"/>
    <cellStyle name="60% - Accent1 2" xfId="64" xr:uid="{00000000-0005-0000-0000-000031000000}"/>
    <cellStyle name="60% - Accent1 3" xfId="60" xr:uid="{00000000-0005-0000-0000-000032000000}"/>
    <cellStyle name="60% - Accent1 4" xfId="68" xr:uid="{00000000-0005-0000-0000-000033000000}"/>
    <cellStyle name="60% - Accent2" xfId="25" builtinId="36" customBuiltin="1"/>
    <cellStyle name="60% - Accent2 2" xfId="84" xr:uid="{00000000-0005-0000-0000-000035000000}"/>
    <cellStyle name="60% - Accent2 3" xfId="85" xr:uid="{00000000-0005-0000-0000-000036000000}"/>
    <cellStyle name="60% - Accent2 4" xfId="83" xr:uid="{00000000-0005-0000-0000-000037000000}"/>
    <cellStyle name="60% - Accent3" xfId="29" builtinId="40" customBuiltin="1"/>
    <cellStyle name="60% - Accent3 2" xfId="87" xr:uid="{00000000-0005-0000-0000-000039000000}"/>
    <cellStyle name="60% - Accent3 3" xfId="88" xr:uid="{00000000-0005-0000-0000-00003A000000}"/>
    <cellStyle name="60% - Accent3 4" xfId="86" xr:uid="{00000000-0005-0000-0000-00003B000000}"/>
    <cellStyle name="60% - Accent4" xfId="33" builtinId="44" customBuiltin="1"/>
    <cellStyle name="60% - Accent4 2" xfId="90" xr:uid="{00000000-0005-0000-0000-00003D000000}"/>
    <cellStyle name="60% - Accent4 3" xfId="91" xr:uid="{00000000-0005-0000-0000-00003E000000}"/>
    <cellStyle name="60% - Accent4 4" xfId="89" xr:uid="{00000000-0005-0000-0000-00003F000000}"/>
    <cellStyle name="60% - Accent5" xfId="37" builtinId="48" customBuiltin="1"/>
    <cellStyle name="60% - Accent5 2" xfId="93" xr:uid="{00000000-0005-0000-0000-000041000000}"/>
    <cellStyle name="60% - Accent5 3" xfId="94" xr:uid="{00000000-0005-0000-0000-000042000000}"/>
    <cellStyle name="60% - Accent5 4" xfId="92" xr:uid="{00000000-0005-0000-0000-000043000000}"/>
    <cellStyle name="60% - Accent6" xfId="41" builtinId="52" customBuiltin="1"/>
    <cellStyle name="60% - Accent6 2" xfId="96" xr:uid="{00000000-0005-0000-0000-000045000000}"/>
    <cellStyle name="60% - Accent6 3" xfId="97" xr:uid="{00000000-0005-0000-0000-000046000000}"/>
    <cellStyle name="60% - Accent6 4" xfId="95" xr:uid="{00000000-0005-0000-0000-000047000000}"/>
    <cellStyle name="Accent1" xfId="18" builtinId="29" customBuiltin="1"/>
    <cellStyle name="Accent1 2" xfId="99" xr:uid="{00000000-0005-0000-0000-000049000000}"/>
    <cellStyle name="Accent1 3" xfId="100" xr:uid="{00000000-0005-0000-0000-00004A000000}"/>
    <cellStyle name="Accent1 4" xfId="98" xr:uid="{00000000-0005-0000-0000-00004B000000}"/>
    <cellStyle name="Accent2" xfId="22" builtinId="33" customBuiltin="1"/>
    <cellStyle name="Accent2 2" xfId="102" xr:uid="{00000000-0005-0000-0000-00004D000000}"/>
    <cellStyle name="Accent2 3" xfId="103" xr:uid="{00000000-0005-0000-0000-00004E000000}"/>
    <cellStyle name="Accent2 4" xfId="101" xr:uid="{00000000-0005-0000-0000-00004F000000}"/>
    <cellStyle name="Accent3" xfId="26" builtinId="37" customBuiltin="1"/>
    <cellStyle name="Accent3 2" xfId="105" xr:uid="{00000000-0005-0000-0000-000051000000}"/>
    <cellStyle name="Accent3 3" xfId="106" xr:uid="{00000000-0005-0000-0000-000052000000}"/>
    <cellStyle name="Accent3 4" xfId="104" xr:uid="{00000000-0005-0000-0000-000053000000}"/>
    <cellStyle name="Accent4" xfId="30" builtinId="41" customBuiltin="1"/>
    <cellStyle name="Accent4 2" xfId="108" xr:uid="{00000000-0005-0000-0000-000055000000}"/>
    <cellStyle name="Accent4 3" xfId="109" xr:uid="{00000000-0005-0000-0000-000056000000}"/>
    <cellStyle name="Accent4 4" xfId="107" xr:uid="{00000000-0005-0000-0000-000057000000}"/>
    <cellStyle name="Accent5" xfId="34" builtinId="45" customBuiltin="1"/>
    <cellStyle name="Accent5 2" xfId="111" xr:uid="{00000000-0005-0000-0000-000059000000}"/>
    <cellStyle name="Accent5 3" xfId="112" xr:uid="{00000000-0005-0000-0000-00005A000000}"/>
    <cellStyle name="Accent5 4" xfId="110" xr:uid="{00000000-0005-0000-0000-00005B000000}"/>
    <cellStyle name="Accent6" xfId="38" builtinId="49" customBuiltin="1"/>
    <cellStyle name="Accent6 2" xfId="114" xr:uid="{00000000-0005-0000-0000-00005D000000}"/>
    <cellStyle name="Accent6 3" xfId="115" xr:uid="{00000000-0005-0000-0000-00005E000000}"/>
    <cellStyle name="Accent6 4" xfId="113" xr:uid="{00000000-0005-0000-0000-00005F000000}"/>
    <cellStyle name="Bad" xfId="7" builtinId="27" customBuiltin="1"/>
    <cellStyle name="Bad 2" xfId="117" xr:uid="{00000000-0005-0000-0000-000061000000}"/>
    <cellStyle name="Bad 3" xfId="118" xr:uid="{00000000-0005-0000-0000-000062000000}"/>
    <cellStyle name="Bad 4" xfId="116" xr:uid="{00000000-0005-0000-0000-000063000000}"/>
    <cellStyle name="Calculation" xfId="11" builtinId="22" customBuiltin="1"/>
    <cellStyle name="Calculation 2" xfId="120" xr:uid="{00000000-0005-0000-0000-000065000000}"/>
    <cellStyle name="Calculation 3" xfId="121" xr:uid="{00000000-0005-0000-0000-000066000000}"/>
    <cellStyle name="Calculation 4" xfId="119" xr:uid="{00000000-0005-0000-0000-000067000000}"/>
    <cellStyle name="Check Cell" xfId="13" builtinId="23" customBuiltin="1"/>
    <cellStyle name="Check Cell 2" xfId="123" xr:uid="{00000000-0005-0000-0000-000069000000}"/>
    <cellStyle name="Check Cell 3" xfId="124" xr:uid="{00000000-0005-0000-0000-00006A000000}"/>
    <cellStyle name="Check Cell 4" xfId="122" xr:uid="{00000000-0005-0000-0000-00006B000000}"/>
    <cellStyle name="Comma" xfId="171" builtinId="3"/>
    <cellStyle name="Explanatory Text" xfId="16" builtinId="53" customBuiltin="1"/>
    <cellStyle name="Explanatory Text 2" xfId="126" xr:uid="{00000000-0005-0000-0000-00006D000000}"/>
    <cellStyle name="Explanatory Text 3" xfId="127" xr:uid="{00000000-0005-0000-0000-00006E000000}"/>
    <cellStyle name="Explanatory Text 4" xfId="125" xr:uid="{00000000-0005-0000-0000-00006F000000}"/>
    <cellStyle name="Good" xfId="6" builtinId="26" customBuiltin="1"/>
    <cellStyle name="Good 2" xfId="129" xr:uid="{00000000-0005-0000-0000-000071000000}"/>
    <cellStyle name="Good 3" xfId="130" xr:uid="{00000000-0005-0000-0000-000072000000}"/>
    <cellStyle name="Good 4" xfId="128" xr:uid="{00000000-0005-0000-0000-000073000000}"/>
    <cellStyle name="Heading 1" xfId="2" builtinId="16" customBuiltin="1"/>
    <cellStyle name="Heading 1 2" xfId="132" xr:uid="{00000000-0005-0000-0000-000075000000}"/>
    <cellStyle name="Heading 1 3" xfId="133" xr:uid="{00000000-0005-0000-0000-000076000000}"/>
    <cellStyle name="Heading 1 4" xfId="131" xr:uid="{00000000-0005-0000-0000-000077000000}"/>
    <cellStyle name="Heading 2" xfId="3" builtinId="17" customBuiltin="1"/>
    <cellStyle name="Heading 2 2" xfId="135" xr:uid="{00000000-0005-0000-0000-000079000000}"/>
    <cellStyle name="Heading 2 3" xfId="136" xr:uid="{00000000-0005-0000-0000-00007A000000}"/>
    <cellStyle name="Heading 2 4" xfId="134" xr:uid="{00000000-0005-0000-0000-00007B000000}"/>
    <cellStyle name="Heading 3" xfId="4" builtinId="18" customBuiltin="1"/>
    <cellStyle name="Heading 3 2" xfId="138" xr:uid="{00000000-0005-0000-0000-00007D000000}"/>
    <cellStyle name="Heading 3 3" xfId="139" xr:uid="{00000000-0005-0000-0000-00007E000000}"/>
    <cellStyle name="Heading 3 4" xfId="137" xr:uid="{00000000-0005-0000-0000-00007F000000}"/>
    <cellStyle name="Heading 4" xfId="5" builtinId="19" customBuiltin="1"/>
    <cellStyle name="Heading 4 2" xfId="141" xr:uid="{00000000-0005-0000-0000-000081000000}"/>
    <cellStyle name="Heading 4 3" xfId="142" xr:uid="{00000000-0005-0000-0000-000082000000}"/>
    <cellStyle name="Heading 4 4" xfId="140" xr:uid="{00000000-0005-0000-0000-000083000000}"/>
    <cellStyle name="Hyperlink" xfId="42" builtinId="8"/>
    <cellStyle name="Hyperlink 2" xfId="144" xr:uid="{00000000-0005-0000-0000-000085000000}"/>
    <cellStyle name="Hyperlink 3" xfId="143" xr:uid="{00000000-0005-0000-0000-000086000000}"/>
    <cellStyle name="Input" xfId="9" builtinId="20" customBuiltin="1"/>
    <cellStyle name="Input 2" xfId="146" xr:uid="{00000000-0005-0000-0000-000088000000}"/>
    <cellStyle name="Input 3" xfId="147" xr:uid="{00000000-0005-0000-0000-000089000000}"/>
    <cellStyle name="Input 4" xfId="145" xr:uid="{00000000-0005-0000-0000-00008A000000}"/>
    <cellStyle name="Linked Cell" xfId="12" builtinId="24" customBuiltin="1"/>
    <cellStyle name="Linked Cell 2" xfId="149" xr:uid="{00000000-0005-0000-0000-00008C000000}"/>
    <cellStyle name="Linked Cell 3" xfId="150" xr:uid="{00000000-0005-0000-0000-00008D000000}"/>
    <cellStyle name="Linked Cell 4" xfId="148" xr:uid="{00000000-0005-0000-0000-00008E000000}"/>
    <cellStyle name="Neutral" xfId="8" builtinId="28" customBuiltin="1"/>
    <cellStyle name="Neutral 2" xfId="152" xr:uid="{00000000-0005-0000-0000-000090000000}"/>
    <cellStyle name="Neutral 3" xfId="153" xr:uid="{00000000-0005-0000-0000-000091000000}"/>
    <cellStyle name="Neutral 4" xfId="151" xr:uid="{00000000-0005-0000-0000-000092000000}"/>
    <cellStyle name="Normal" xfId="0" builtinId="0"/>
    <cellStyle name="Normal 2" xfId="154" xr:uid="{00000000-0005-0000-0000-000094000000}"/>
    <cellStyle name="Normal 2 2" xfId="155" xr:uid="{00000000-0005-0000-0000-000095000000}"/>
    <cellStyle name="Normal 3" xfId="156" xr:uid="{00000000-0005-0000-0000-000096000000}"/>
    <cellStyle name="Normal 4" xfId="157" xr:uid="{00000000-0005-0000-0000-000097000000}"/>
    <cellStyle name="Normal 5" xfId="44" xr:uid="{00000000-0005-0000-0000-000098000000}"/>
    <cellStyle name="Note" xfId="15" builtinId="10" customBuiltin="1"/>
    <cellStyle name="Note 2" xfId="159" xr:uid="{00000000-0005-0000-0000-00009A000000}"/>
    <cellStyle name="Note 3" xfId="160" xr:uid="{00000000-0005-0000-0000-00009B000000}"/>
    <cellStyle name="Note 4" xfId="158" xr:uid="{00000000-0005-0000-0000-00009C000000}"/>
    <cellStyle name="Output" xfId="10" builtinId="21" customBuiltin="1"/>
    <cellStyle name="Output 2" xfId="162" xr:uid="{00000000-0005-0000-0000-00009E000000}"/>
    <cellStyle name="Output 3" xfId="163" xr:uid="{00000000-0005-0000-0000-00009F000000}"/>
    <cellStyle name="Output 4" xfId="161" xr:uid="{00000000-0005-0000-0000-0000A0000000}"/>
    <cellStyle name="Percent 2" xfId="164" xr:uid="{00000000-0005-0000-0000-0000A1000000}"/>
    <cellStyle name="Title" xfId="1" builtinId="15" customBuiltin="1"/>
    <cellStyle name="Total" xfId="17" builtinId="25" customBuiltin="1"/>
    <cellStyle name="Total 2" xfId="166" xr:uid="{00000000-0005-0000-0000-0000A4000000}"/>
    <cellStyle name="Total 3" xfId="167" xr:uid="{00000000-0005-0000-0000-0000A5000000}"/>
    <cellStyle name="Total 4" xfId="165" xr:uid="{00000000-0005-0000-0000-0000A6000000}"/>
    <cellStyle name="Warning Text" xfId="14" builtinId="11" customBuiltin="1"/>
    <cellStyle name="Warning Text 2" xfId="169" xr:uid="{00000000-0005-0000-0000-0000A8000000}"/>
    <cellStyle name="Warning Text 3" xfId="170" xr:uid="{00000000-0005-0000-0000-0000A9000000}"/>
    <cellStyle name="Warning Text 4" xfId="168" xr:uid="{00000000-0005-0000-0000-0000AA000000}"/>
  </cellStyles>
  <dxfs count="0"/>
  <tableStyles count="0" defaultTableStyle="TableStyleMedium2" defaultPivotStyle="PivotStyleLight16"/>
  <colors>
    <mruColors>
      <color rgb="FFCCFFCC"/>
      <color rgb="FFD9D9D9"/>
      <color rgb="FFE7F1D1"/>
      <color rgb="FFB3C3D5"/>
      <color rgb="FFC4C9FC"/>
      <color rgb="FFCCD6E3"/>
      <color rgb="FFA3CFFF"/>
      <color rgb="FF8FC4FF"/>
      <color rgb="FFAABCF0"/>
      <color rgb="FF6687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oxx.com/document/Indices/Factsheets/2019/November/ISECFEGR.pdf" TargetMode="External"/><Relationship Id="rId13" Type="http://schemas.openxmlformats.org/officeDocument/2006/relationships/hyperlink" Target="https://www.stoxx.com/index-details?symbol=isemfer" TargetMode="External"/><Relationship Id="rId18" Type="http://schemas.openxmlformats.org/officeDocument/2006/relationships/hyperlink" Target="https://www.dax-indices.com/document/Resources/Guides/Factsheet_DAX_NR.pdf" TargetMode="External"/><Relationship Id="rId3" Type="http://schemas.openxmlformats.org/officeDocument/2006/relationships/hyperlink" Target="https://www.stoxx.com/document/Indices/Factsheets/2019/November/ISESFEGR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stoxx.com/document/Indices/Factsheets/2019/November/ISEVFEGR.pdf" TargetMode="External"/><Relationship Id="rId12" Type="http://schemas.openxmlformats.org/officeDocument/2006/relationships/hyperlink" Target="https://www.stoxx.com/index-details?symbol=iserrer" TargetMode="External"/><Relationship Id="rId17" Type="http://schemas.openxmlformats.org/officeDocument/2006/relationships/hyperlink" Target="https://www.stoxx.com/index-details?symbol=isecfer" TargetMode="External"/><Relationship Id="rId2" Type="http://schemas.openxmlformats.org/officeDocument/2006/relationships/hyperlink" Target="https://www.stoxx.com/document/Bookmarks/CurrentFactsheets/SXQGT.pdf" TargetMode="External"/><Relationship Id="rId16" Type="http://schemas.openxmlformats.org/officeDocument/2006/relationships/hyperlink" Target="https://www.stoxx.com/index-details?symbol=isevfer" TargetMode="External"/><Relationship Id="rId20" Type="http://schemas.openxmlformats.org/officeDocument/2006/relationships/hyperlink" Target="https://www.stoxx.com/document/Bookmarks/CurrentFactsheets/GSUK.pdf" TargetMode="External"/><Relationship Id="rId1" Type="http://schemas.openxmlformats.org/officeDocument/2006/relationships/hyperlink" Target="https://www.stoxx.com/document/Bookmarks/CurrentFactsheets/SDGGR.pdf" TargetMode="External"/><Relationship Id="rId6" Type="http://schemas.openxmlformats.org/officeDocument/2006/relationships/hyperlink" Target="https://www.stoxx.com/document/Indices/Factsheets/2019/November/ISEQFEGR.pdf" TargetMode="External"/><Relationship Id="rId11" Type="http://schemas.openxmlformats.org/officeDocument/2006/relationships/hyperlink" Target="https://www.stoxx.com/document/Indices/Factsheets/2019/November/SEESGSEG.pdf" TargetMode="External"/><Relationship Id="rId5" Type="http://schemas.openxmlformats.org/officeDocument/2006/relationships/hyperlink" Target="https://www.stoxx.com/document/Indices/Factsheets/2019/November/ISEMFEGR.pdf" TargetMode="External"/><Relationship Id="rId15" Type="http://schemas.openxmlformats.org/officeDocument/2006/relationships/hyperlink" Target="https://www.stoxx.com/index-details?symbol=isezfer" TargetMode="External"/><Relationship Id="rId10" Type="http://schemas.openxmlformats.org/officeDocument/2006/relationships/hyperlink" Target="https://www.stoxx.com/document/Indices/Factsheets/2015/December/SXXSEGR.pdf" TargetMode="External"/><Relationship Id="rId19" Type="http://schemas.openxmlformats.org/officeDocument/2006/relationships/hyperlink" Target="https://www.dax-indices.com/document/Resources/Guides/FS_MDAX.pdf" TargetMode="External"/><Relationship Id="rId4" Type="http://schemas.openxmlformats.org/officeDocument/2006/relationships/hyperlink" Target="https://www.stoxx.com/document/Indices/Factsheets/2019/November/ISERFEGR.pdf" TargetMode="External"/><Relationship Id="rId9" Type="http://schemas.openxmlformats.org/officeDocument/2006/relationships/hyperlink" Target="https://www.stoxx.com/document/Bookmarks/CurrentFactsheets/SCXGR.pdf" TargetMode="External"/><Relationship Id="rId14" Type="http://schemas.openxmlformats.org/officeDocument/2006/relationships/hyperlink" Target="https://www.stoxx.com/index-details?symbol=iseqf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oxx.com/index-details?symbol=iseqfer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stoxx.com/index-details?symbol=isemfer" TargetMode="External"/><Relationship Id="rId1" Type="http://schemas.openxmlformats.org/officeDocument/2006/relationships/hyperlink" Target="https://www.stoxx.com/index-details?symbol=iserrer" TargetMode="External"/><Relationship Id="rId6" Type="http://schemas.openxmlformats.org/officeDocument/2006/relationships/hyperlink" Target="https://www.stoxx.com/index-details?symbol=isecfer" TargetMode="External"/><Relationship Id="rId5" Type="http://schemas.openxmlformats.org/officeDocument/2006/relationships/hyperlink" Target="https://www.stoxx.com/index-details?symbol=isevfer" TargetMode="External"/><Relationship Id="rId4" Type="http://schemas.openxmlformats.org/officeDocument/2006/relationships/hyperlink" Target="https://www.stoxx.com/index-details?symbol=isezf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113"/>
  <sheetViews>
    <sheetView tabSelected="1" zoomScale="85" zoomScaleNormal="85" workbookViewId="0">
      <pane ySplit="3" topLeftCell="A68" activePane="bottomLeft" state="frozen"/>
      <selection pane="bottomLeft" activeCell="A104" sqref="A104"/>
    </sheetView>
  </sheetViews>
  <sheetFormatPr defaultColWidth="9.1796875" defaultRowHeight="14" x14ac:dyDescent="0.3"/>
  <cols>
    <col min="1" max="1" width="72.90625" style="38" customWidth="1"/>
    <col min="2" max="2" width="18.6328125" style="37" bestFit="1" customWidth="1"/>
    <col min="3" max="3" width="17.08984375" style="38" bestFit="1" customWidth="1"/>
    <col min="4" max="4" width="9.6328125" style="31" customWidth="1"/>
    <col min="5" max="5" width="7.453125" style="37" bestFit="1" customWidth="1"/>
    <col min="6" max="6" width="9.54296875" style="37" bestFit="1" customWidth="1"/>
    <col min="7" max="7" width="73.08984375" style="37" hidden="1" customWidth="1"/>
    <col min="8" max="8" width="13.26953125" style="37" bestFit="1" customWidth="1"/>
    <col min="9" max="9" width="11" style="37" bestFit="1" customWidth="1"/>
    <col min="10" max="10" width="8.453125" style="37" bestFit="1" customWidth="1"/>
    <col min="11" max="11" width="13.54296875" style="37" bestFit="1" customWidth="1"/>
    <col min="12" max="12" width="13.54296875" style="37" customWidth="1"/>
    <col min="13" max="13" width="15" style="37" bestFit="1" customWidth="1"/>
    <col min="14" max="14" width="9.453125" style="37" bestFit="1" customWidth="1"/>
    <col min="15" max="15" width="12.54296875" style="37" bestFit="1" customWidth="1"/>
    <col min="16" max="16" width="7.1796875" style="31" bestFit="1" customWidth="1"/>
    <col min="17" max="17" width="10.6328125" style="37" bestFit="1" customWidth="1"/>
    <col min="18" max="18" width="18.81640625" style="37" bestFit="1" customWidth="1"/>
    <col min="19" max="19" width="12.54296875" style="39" bestFit="1" customWidth="1"/>
    <col min="20" max="20" width="15" style="37" customWidth="1"/>
    <col min="21" max="21" width="11" style="40" bestFit="1" customWidth="1"/>
    <col min="22" max="22" width="11.26953125" style="40" bestFit="1" customWidth="1"/>
    <col min="23" max="24" width="8.6328125" style="37" bestFit="1" customWidth="1"/>
    <col min="25" max="25" width="23.1796875" style="37" bestFit="1" customWidth="1"/>
    <col min="26" max="26" width="13.6328125" style="37" bestFit="1" customWidth="1"/>
    <col min="27" max="16384" width="9.1796875" style="33"/>
  </cols>
  <sheetData>
    <row r="1" spans="1:26" s="57" customFormat="1" ht="45.5" thickBot="1" x14ac:dyDescent="0.95">
      <c r="A1" s="232" t="s">
        <v>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</row>
    <row r="2" spans="1:26" s="56" customFormat="1" ht="18.5" thickBot="1" x14ac:dyDescent="0.4">
      <c r="A2" s="235" t="s">
        <v>951</v>
      </c>
      <c r="B2" s="236"/>
      <c r="C2" s="237"/>
      <c r="D2" s="237"/>
      <c r="E2" s="237"/>
      <c r="F2" s="237"/>
      <c r="G2" s="238"/>
      <c r="H2" s="234" t="s">
        <v>0</v>
      </c>
      <c r="I2" s="234"/>
      <c r="J2" s="234"/>
      <c r="K2" s="234"/>
      <c r="L2" s="234"/>
      <c r="M2" s="234"/>
      <c r="N2" s="234"/>
      <c r="O2" s="241" t="s">
        <v>28</v>
      </c>
      <c r="P2" s="241"/>
      <c r="Q2" s="234" t="s">
        <v>894</v>
      </c>
      <c r="R2" s="234"/>
      <c r="S2" s="234" t="s">
        <v>1</v>
      </c>
      <c r="T2" s="234"/>
      <c r="U2" s="234"/>
      <c r="V2" s="234"/>
      <c r="W2" s="234"/>
      <c r="X2" s="234"/>
      <c r="Y2" s="234"/>
      <c r="Z2" s="234"/>
    </row>
    <row r="3" spans="1:26" s="32" customFormat="1" ht="35" thickBot="1" x14ac:dyDescent="0.3">
      <c r="A3" s="196" t="s">
        <v>2</v>
      </c>
      <c r="B3" s="186" t="s">
        <v>22</v>
      </c>
      <c r="C3" s="186" t="s">
        <v>812</v>
      </c>
      <c r="D3" s="186" t="s">
        <v>3</v>
      </c>
      <c r="E3" s="186" t="s">
        <v>4</v>
      </c>
      <c r="F3" s="190" t="s">
        <v>674</v>
      </c>
      <c r="G3" s="201"/>
      <c r="H3" s="218" t="s">
        <v>5</v>
      </c>
      <c r="I3" s="197" t="s">
        <v>6</v>
      </c>
      <c r="J3" s="188" t="s">
        <v>7</v>
      </c>
      <c r="K3" s="188" t="s">
        <v>940</v>
      </c>
      <c r="L3" s="188" t="s">
        <v>941</v>
      </c>
      <c r="M3" s="188" t="s">
        <v>8</v>
      </c>
      <c r="N3" s="188" t="s">
        <v>9</v>
      </c>
      <c r="O3" s="189" t="s">
        <v>958</v>
      </c>
      <c r="P3" s="190" t="s">
        <v>572</v>
      </c>
      <c r="Q3" s="189" t="s">
        <v>11</v>
      </c>
      <c r="R3" s="190" t="s">
        <v>12</v>
      </c>
      <c r="S3" s="187" t="s">
        <v>5</v>
      </c>
      <c r="T3" s="199" t="s">
        <v>7</v>
      </c>
      <c r="U3" s="188" t="s">
        <v>940</v>
      </c>
      <c r="V3" s="188" t="s">
        <v>941</v>
      </c>
      <c r="W3" s="188" t="s">
        <v>15</v>
      </c>
      <c r="X3" s="199" t="s">
        <v>16</v>
      </c>
      <c r="Y3" s="188" t="s">
        <v>13</v>
      </c>
      <c r="Z3" s="198" t="s">
        <v>14</v>
      </c>
    </row>
    <row r="4" spans="1:26" s="32" customFormat="1" ht="11.5" x14ac:dyDescent="0.25">
      <c r="A4" s="191" t="s">
        <v>815</v>
      </c>
      <c r="B4" s="192" t="s">
        <v>24</v>
      </c>
      <c r="C4" s="192" t="s">
        <v>895</v>
      </c>
      <c r="D4" s="192" t="s">
        <v>17</v>
      </c>
      <c r="E4" s="192" t="s">
        <v>18</v>
      </c>
      <c r="F4" s="206" t="str">
        <f>HYPERLINK(G4,"Show")</f>
        <v>Show</v>
      </c>
      <c r="G4" s="202" t="s">
        <v>622</v>
      </c>
      <c r="H4" s="166" t="s">
        <v>25</v>
      </c>
      <c r="I4" s="193">
        <v>35968</v>
      </c>
      <c r="J4" s="167">
        <v>10</v>
      </c>
      <c r="K4" s="167">
        <v>2000</v>
      </c>
      <c r="L4" s="167">
        <v>2000</v>
      </c>
      <c r="M4" s="168">
        <v>1</v>
      </c>
      <c r="N4" s="168">
        <v>10</v>
      </c>
      <c r="O4" s="194" t="s">
        <v>211</v>
      </c>
      <c r="P4" s="195" t="s">
        <v>563</v>
      </c>
      <c r="Q4" s="194" t="s">
        <v>213</v>
      </c>
      <c r="R4" s="195" t="s">
        <v>388</v>
      </c>
      <c r="S4" s="170" t="s">
        <v>171</v>
      </c>
      <c r="T4" s="167">
        <v>10</v>
      </c>
      <c r="U4" s="167" t="s">
        <v>1053</v>
      </c>
      <c r="V4" s="167" t="s">
        <v>813</v>
      </c>
      <c r="W4" s="168">
        <v>0.1</v>
      </c>
      <c r="X4" s="168">
        <v>1</v>
      </c>
      <c r="Y4" s="168" t="s">
        <v>457</v>
      </c>
      <c r="Z4" s="169" t="s">
        <v>510</v>
      </c>
    </row>
    <row r="5" spans="1:26" s="32" customFormat="1" ht="11.5" x14ac:dyDescent="0.25">
      <c r="A5" s="59" t="s">
        <v>816</v>
      </c>
      <c r="B5" s="47" t="s">
        <v>24</v>
      </c>
      <c r="C5" s="47" t="s">
        <v>895</v>
      </c>
      <c r="D5" s="47" t="s">
        <v>19</v>
      </c>
      <c r="E5" s="47" t="s">
        <v>18</v>
      </c>
      <c r="F5" s="207" t="str">
        <f t="shared" ref="F5:F11" si="0">HYPERLINK(G5,"Show")</f>
        <v>Show</v>
      </c>
      <c r="G5" s="203" t="s">
        <v>622</v>
      </c>
      <c r="H5" s="101" t="s">
        <v>23</v>
      </c>
      <c r="I5" s="1">
        <v>42426</v>
      </c>
      <c r="J5" s="2">
        <v>10</v>
      </c>
      <c r="K5" s="2">
        <v>1050</v>
      </c>
      <c r="L5" s="2" t="s">
        <v>805</v>
      </c>
      <c r="M5" s="3">
        <v>1</v>
      </c>
      <c r="N5" s="3">
        <v>10</v>
      </c>
      <c r="O5" s="81" t="s">
        <v>211</v>
      </c>
      <c r="P5" s="83" t="s">
        <v>564</v>
      </c>
      <c r="Q5" s="81" t="s">
        <v>213</v>
      </c>
      <c r="R5" s="83" t="s">
        <v>389</v>
      </c>
      <c r="S5" s="89"/>
      <c r="T5" s="2"/>
      <c r="U5" s="102"/>
      <c r="V5" s="102"/>
      <c r="W5" s="3" t="str">
        <f>IFERROR(INDEX(#REF!,MATCH(#REF!,#REF!,0),10),"")</f>
        <v/>
      </c>
      <c r="X5" s="3" t="str">
        <f>IFERROR(INDEX(#REF!,MATCH(#REF!,#REF!,0),12),"")</f>
        <v/>
      </c>
      <c r="Y5" s="3"/>
      <c r="Z5" s="41"/>
    </row>
    <row r="6" spans="1:26" s="32" customFormat="1" ht="11.5" x14ac:dyDescent="0.25">
      <c r="A6" s="59" t="s">
        <v>817</v>
      </c>
      <c r="B6" s="47" t="s">
        <v>83</v>
      </c>
      <c r="C6" s="47" t="s">
        <v>895</v>
      </c>
      <c r="D6" s="47" t="s">
        <v>17</v>
      </c>
      <c r="E6" s="47" t="s">
        <v>18</v>
      </c>
      <c r="F6" s="207" t="str">
        <f t="shared" si="0"/>
        <v>Show</v>
      </c>
      <c r="G6" s="203" t="s">
        <v>672</v>
      </c>
      <c r="H6" s="101" t="s">
        <v>82</v>
      </c>
      <c r="I6" s="1">
        <v>41081</v>
      </c>
      <c r="J6" s="2">
        <v>10</v>
      </c>
      <c r="K6" s="2">
        <v>250</v>
      </c>
      <c r="L6" s="2">
        <v>250</v>
      </c>
      <c r="M6" s="3">
        <v>0.5</v>
      </c>
      <c r="N6" s="3">
        <v>5</v>
      </c>
      <c r="O6" s="81" t="s">
        <v>349</v>
      </c>
      <c r="P6" s="83" t="s">
        <v>565</v>
      </c>
      <c r="Q6" s="81" t="s">
        <v>351</v>
      </c>
      <c r="R6" s="83" t="s">
        <v>452</v>
      </c>
      <c r="S6" s="89" t="s">
        <v>175</v>
      </c>
      <c r="T6" s="2">
        <v>10</v>
      </c>
      <c r="U6" s="102">
        <v>250</v>
      </c>
      <c r="V6" s="102">
        <v>250</v>
      </c>
      <c r="W6" s="3">
        <v>0.1</v>
      </c>
      <c r="X6" s="3">
        <v>1</v>
      </c>
      <c r="Y6" s="3" t="s">
        <v>508</v>
      </c>
      <c r="Z6" s="41" t="s">
        <v>561</v>
      </c>
    </row>
    <row r="7" spans="1:26" s="32" customFormat="1" ht="11.5" x14ac:dyDescent="0.25">
      <c r="A7" s="59" t="s">
        <v>818</v>
      </c>
      <c r="B7" s="47" t="s">
        <v>141</v>
      </c>
      <c r="C7" s="47" t="s">
        <v>895</v>
      </c>
      <c r="D7" s="47" t="s">
        <v>17</v>
      </c>
      <c r="E7" s="47" t="s">
        <v>18</v>
      </c>
      <c r="F7" s="207" t="str">
        <f t="shared" si="0"/>
        <v>Show</v>
      </c>
      <c r="G7" s="203" t="s">
        <v>671</v>
      </c>
      <c r="H7" s="101" t="s">
        <v>140</v>
      </c>
      <c r="I7" s="1">
        <v>35964</v>
      </c>
      <c r="J7" s="2">
        <v>10</v>
      </c>
      <c r="K7" s="2">
        <v>250</v>
      </c>
      <c r="L7" s="2">
        <v>250</v>
      </c>
      <c r="M7" s="3">
        <v>1</v>
      </c>
      <c r="N7" s="3">
        <v>10</v>
      </c>
      <c r="O7" s="81" t="s">
        <v>214</v>
      </c>
      <c r="P7" s="86" t="s">
        <v>595</v>
      </c>
      <c r="Q7" s="81" t="s">
        <v>216</v>
      </c>
      <c r="R7" s="83" t="s">
        <v>451</v>
      </c>
      <c r="S7" s="89" t="s">
        <v>200</v>
      </c>
      <c r="T7" s="2">
        <v>10</v>
      </c>
      <c r="U7" s="102">
        <v>250</v>
      </c>
      <c r="V7" s="102">
        <v>250</v>
      </c>
      <c r="W7" s="3">
        <v>0.1</v>
      </c>
      <c r="X7" s="3">
        <v>1</v>
      </c>
      <c r="Y7" s="3" t="s">
        <v>507</v>
      </c>
      <c r="Z7" s="41" t="s">
        <v>560</v>
      </c>
    </row>
    <row r="8" spans="1:26" s="32" customFormat="1" ht="11.5" x14ac:dyDescent="0.25">
      <c r="A8" s="59" t="s">
        <v>929</v>
      </c>
      <c r="B8" s="47"/>
      <c r="C8" s="47" t="s">
        <v>895</v>
      </c>
      <c r="D8" s="47" t="s">
        <v>17</v>
      </c>
      <c r="E8" s="47" t="s">
        <v>18</v>
      </c>
      <c r="F8" s="208"/>
      <c r="G8" s="203"/>
      <c r="H8" s="104"/>
      <c r="I8" s="1"/>
      <c r="J8" s="103"/>
      <c r="K8" s="103"/>
      <c r="L8" s="103"/>
      <c r="M8" s="103"/>
      <c r="N8" s="103"/>
      <c r="O8" s="105"/>
      <c r="P8" s="86"/>
      <c r="Q8" s="81"/>
      <c r="R8" s="83"/>
      <c r="S8" s="101" t="s">
        <v>899</v>
      </c>
      <c r="T8" s="2">
        <v>10</v>
      </c>
      <c r="U8" s="2">
        <v>1000</v>
      </c>
      <c r="V8" s="2">
        <v>1000</v>
      </c>
      <c r="W8" s="3">
        <v>0.1</v>
      </c>
      <c r="X8" s="3">
        <v>1</v>
      </c>
      <c r="Y8" s="4" t="s">
        <v>928</v>
      </c>
      <c r="Z8" s="41" t="s">
        <v>900</v>
      </c>
    </row>
    <row r="9" spans="1:26" s="32" customFormat="1" ht="11.5" x14ac:dyDescent="0.25">
      <c r="A9" s="59" t="s">
        <v>814</v>
      </c>
      <c r="B9" s="47" t="s">
        <v>752</v>
      </c>
      <c r="C9" s="47" t="s">
        <v>895</v>
      </c>
      <c r="D9" s="47" t="s">
        <v>17</v>
      </c>
      <c r="E9" s="47" t="s">
        <v>20</v>
      </c>
      <c r="F9" s="208"/>
      <c r="G9" s="203"/>
      <c r="H9" s="101" t="s">
        <v>743</v>
      </c>
      <c r="I9" s="1">
        <v>43009</v>
      </c>
      <c r="J9" s="2">
        <v>1</v>
      </c>
      <c r="K9" s="2">
        <v>500</v>
      </c>
      <c r="L9" s="2" t="s">
        <v>805</v>
      </c>
      <c r="M9" s="3">
        <v>0.1</v>
      </c>
      <c r="N9" s="3">
        <v>1</v>
      </c>
      <c r="O9" s="81"/>
      <c r="P9" s="86"/>
      <c r="Q9" s="81"/>
      <c r="R9" s="83"/>
      <c r="S9" s="89"/>
      <c r="T9" s="2"/>
      <c r="U9" s="102"/>
      <c r="V9" s="102"/>
      <c r="W9" s="3"/>
      <c r="X9" s="3"/>
      <c r="Y9" s="3"/>
      <c r="Z9" s="41"/>
    </row>
    <row r="10" spans="1:26" s="32" customFormat="1" ht="11.5" x14ac:dyDescent="0.25">
      <c r="A10" s="59" t="s">
        <v>811</v>
      </c>
      <c r="B10" s="47" t="s">
        <v>24</v>
      </c>
      <c r="C10" s="47" t="s">
        <v>895</v>
      </c>
      <c r="D10" s="47" t="s">
        <v>17</v>
      </c>
      <c r="E10" s="47" t="s">
        <v>20</v>
      </c>
      <c r="F10" s="208"/>
      <c r="G10" s="203"/>
      <c r="H10" s="104"/>
      <c r="I10" s="1"/>
      <c r="J10" s="2"/>
      <c r="K10" s="2"/>
      <c r="L10" s="2"/>
      <c r="M10" s="3"/>
      <c r="N10" s="3"/>
      <c r="O10" s="81"/>
      <c r="P10" s="86"/>
      <c r="Q10" s="81"/>
      <c r="R10" s="83"/>
      <c r="S10" s="89" t="s">
        <v>749</v>
      </c>
      <c r="T10" s="2">
        <v>10</v>
      </c>
      <c r="U10" s="2">
        <v>1000</v>
      </c>
      <c r="V10" s="2">
        <v>1000</v>
      </c>
      <c r="W10" s="3">
        <v>0.1</v>
      </c>
      <c r="X10" s="3">
        <v>1</v>
      </c>
      <c r="Y10" s="3"/>
      <c r="Z10" s="41"/>
    </row>
    <row r="11" spans="1:26" s="32" customFormat="1" ht="11.5" x14ac:dyDescent="0.25">
      <c r="A11" s="59" t="s">
        <v>819</v>
      </c>
      <c r="B11" s="47" t="s">
        <v>24</v>
      </c>
      <c r="C11" s="47" t="s">
        <v>896</v>
      </c>
      <c r="D11" s="47" t="s">
        <v>17</v>
      </c>
      <c r="E11" s="47" t="s">
        <v>18</v>
      </c>
      <c r="F11" s="209" t="str">
        <f t="shared" si="0"/>
        <v>Show</v>
      </c>
      <c r="G11" s="203" t="s">
        <v>623</v>
      </c>
      <c r="H11" s="101" t="s">
        <v>148</v>
      </c>
      <c r="I11" s="1">
        <v>39948</v>
      </c>
      <c r="J11" s="2">
        <v>100</v>
      </c>
      <c r="K11" s="2">
        <v>1000</v>
      </c>
      <c r="L11" s="2">
        <v>1000</v>
      </c>
      <c r="M11" s="4">
        <v>0.05</v>
      </c>
      <c r="N11" s="4">
        <v>5</v>
      </c>
      <c r="O11" s="81" t="s">
        <v>293</v>
      </c>
      <c r="P11" s="83" t="s">
        <v>566</v>
      </c>
      <c r="Q11" s="81" t="s">
        <v>295</v>
      </c>
      <c r="R11" s="83" t="s">
        <v>390</v>
      </c>
      <c r="S11" s="89" t="s">
        <v>949</v>
      </c>
      <c r="T11" s="2">
        <v>100</v>
      </c>
      <c r="U11" s="2">
        <v>1000</v>
      </c>
      <c r="V11" s="106">
        <v>500</v>
      </c>
      <c r="W11" s="107">
        <v>2.5000000000000001E-2</v>
      </c>
      <c r="X11" s="3">
        <v>2.5</v>
      </c>
      <c r="Y11" s="3" t="s">
        <v>458</v>
      </c>
      <c r="Z11" s="41" t="s">
        <v>511</v>
      </c>
    </row>
    <row r="12" spans="1:26" s="32" customFormat="1" ht="11.5" x14ac:dyDescent="0.25">
      <c r="A12" s="59" t="s">
        <v>820</v>
      </c>
      <c r="B12" s="47"/>
      <c r="C12" s="47" t="s">
        <v>896</v>
      </c>
      <c r="D12" s="47" t="s">
        <v>17</v>
      </c>
      <c r="E12" s="47" t="s">
        <v>18</v>
      </c>
      <c r="F12" s="208"/>
      <c r="G12" s="203"/>
      <c r="H12" s="101" t="s">
        <v>27</v>
      </c>
      <c r="I12" s="1">
        <v>41831</v>
      </c>
      <c r="J12" s="2">
        <v>1</v>
      </c>
      <c r="K12" s="2">
        <v>100</v>
      </c>
      <c r="L12" s="2" t="s">
        <v>805</v>
      </c>
      <c r="M12" s="6">
        <v>1E-4</v>
      </c>
      <c r="N12" s="6">
        <v>1E-4</v>
      </c>
      <c r="O12" s="81"/>
      <c r="P12" s="83" t="s">
        <v>567</v>
      </c>
      <c r="Q12" s="81"/>
      <c r="R12" s="83" t="s">
        <v>450</v>
      </c>
      <c r="S12" s="89"/>
      <c r="T12" s="2"/>
      <c r="U12" s="106"/>
      <c r="V12" s="106"/>
      <c r="W12" s="3" t="s">
        <v>387</v>
      </c>
      <c r="X12" s="3" t="s">
        <v>387</v>
      </c>
      <c r="Y12" s="3"/>
      <c r="Z12" s="41"/>
    </row>
    <row r="13" spans="1:26" s="32" customFormat="1" ht="11.5" x14ac:dyDescent="0.25">
      <c r="A13" s="108" t="s">
        <v>821</v>
      </c>
      <c r="B13" s="109" t="s">
        <v>152</v>
      </c>
      <c r="C13" s="109" t="s">
        <v>901</v>
      </c>
      <c r="D13" s="109" t="s">
        <v>17</v>
      </c>
      <c r="E13" s="109" t="s">
        <v>18</v>
      </c>
      <c r="F13" s="210" t="str">
        <f t="shared" ref="F13:F63" si="1">HYPERLINK(G13,"Show")</f>
        <v>Show</v>
      </c>
      <c r="G13" s="204" t="s">
        <v>624</v>
      </c>
      <c r="H13" s="110" t="s">
        <v>151</v>
      </c>
      <c r="I13" s="7">
        <v>40357</v>
      </c>
      <c r="J13" s="8">
        <v>50</v>
      </c>
      <c r="K13" s="8">
        <v>100</v>
      </c>
      <c r="L13" s="8">
        <v>100</v>
      </c>
      <c r="M13" s="9">
        <v>0.02</v>
      </c>
      <c r="N13" s="9">
        <v>1</v>
      </c>
      <c r="O13" s="82" t="s">
        <v>208</v>
      </c>
      <c r="P13" s="84" t="s">
        <v>568</v>
      </c>
      <c r="Q13" s="82" t="s">
        <v>210</v>
      </c>
      <c r="R13" s="84" t="s">
        <v>392</v>
      </c>
      <c r="S13" s="90" t="s">
        <v>204</v>
      </c>
      <c r="T13" s="8">
        <v>50</v>
      </c>
      <c r="U13" s="111">
        <v>100</v>
      </c>
      <c r="V13" s="111">
        <v>100</v>
      </c>
      <c r="W13" s="10">
        <v>0.1</v>
      </c>
      <c r="X13" s="10">
        <v>5</v>
      </c>
      <c r="Y13" s="10" t="s">
        <v>460</v>
      </c>
      <c r="Z13" s="42" t="s">
        <v>513</v>
      </c>
    </row>
    <row r="14" spans="1:26" s="32" customFormat="1" ht="11.5" x14ac:dyDescent="0.25">
      <c r="A14" s="108" t="s">
        <v>822</v>
      </c>
      <c r="B14" s="109" t="s">
        <v>89</v>
      </c>
      <c r="C14" s="109" t="s">
        <v>901</v>
      </c>
      <c r="D14" s="109" t="s">
        <v>17</v>
      </c>
      <c r="E14" s="109" t="s">
        <v>18</v>
      </c>
      <c r="F14" s="210" t="str">
        <f t="shared" si="1"/>
        <v>Show</v>
      </c>
      <c r="G14" s="204" t="s">
        <v>625</v>
      </c>
      <c r="H14" s="110" t="s">
        <v>88</v>
      </c>
      <c r="I14" s="7">
        <v>40357</v>
      </c>
      <c r="J14" s="8">
        <v>50</v>
      </c>
      <c r="K14" s="8">
        <v>100</v>
      </c>
      <c r="L14" s="8">
        <v>100</v>
      </c>
      <c r="M14" s="9">
        <v>0.1</v>
      </c>
      <c r="N14" s="9">
        <v>5</v>
      </c>
      <c r="O14" s="82" t="s">
        <v>284</v>
      </c>
      <c r="P14" s="84" t="s">
        <v>569</v>
      </c>
      <c r="Q14" s="82" t="s">
        <v>286</v>
      </c>
      <c r="R14" s="84" t="s">
        <v>393</v>
      </c>
      <c r="S14" s="90" t="s">
        <v>178</v>
      </c>
      <c r="T14" s="8">
        <v>50</v>
      </c>
      <c r="U14" s="111">
        <v>100</v>
      </c>
      <c r="V14" s="111">
        <v>100</v>
      </c>
      <c r="W14" s="10">
        <v>0.1</v>
      </c>
      <c r="X14" s="10">
        <v>5</v>
      </c>
      <c r="Y14" s="10" t="s">
        <v>461</v>
      </c>
      <c r="Z14" s="42" t="s">
        <v>514</v>
      </c>
    </row>
    <row r="15" spans="1:26" s="32" customFormat="1" ht="11.5" x14ac:dyDescent="0.25">
      <c r="A15" s="108" t="s">
        <v>823</v>
      </c>
      <c r="B15" s="109" t="s">
        <v>93</v>
      </c>
      <c r="C15" s="109" t="s">
        <v>901</v>
      </c>
      <c r="D15" s="109" t="s">
        <v>17</v>
      </c>
      <c r="E15" s="109" t="s">
        <v>18</v>
      </c>
      <c r="F15" s="210" t="str">
        <f t="shared" si="1"/>
        <v>Show</v>
      </c>
      <c r="G15" s="204" t="s">
        <v>626</v>
      </c>
      <c r="H15" s="110" t="s">
        <v>92</v>
      </c>
      <c r="I15" s="7">
        <v>40358</v>
      </c>
      <c r="J15" s="8">
        <v>50</v>
      </c>
      <c r="K15" s="8">
        <v>100</v>
      </c>
      <c r="L15" s="8">
        <v>100</v>
      </c>
      <c r="M15" s="9">
        <v>0.1</v>
      </c>
      <c r="N15" s="9">
        <v>5</v>
      </c>
      <c r="O15" s="82" t="s">
        <v>287</v>
      </c>
      <c r="P15" s="84" t="s">
        <v>570</v>
      </c>
      <c r="Q15" s="82" t="s">
        <v>289</v>
      </c>
      <c r="R15" s="84" t="s">
        <v>394</v>
      </c>
      <c r="S15" s="90" t="s">
        <v>180</v>
      </c>
      <c r="T15" s="8">
        <v>50</v>
      </c>
      <c r="U15" s="111">
        <v>100</v>
      </c>
      <c r="V15" s="111">
        <v>100</v>
      </c>
      <c r="W15" s="10">
        <v>0.1</v>
      </c>
      <c r="X15" s="10">
        <v>5</v>
      </c>
      <c r="Y15" s="10" t="s">
        <v>462</v>
      </c>
      <c r="Z15" s="42" t="s">
        <v>515</v>
      </c>
    </row>
    <row r="16" spans="1:26" s="32" customFormat="1" ht="11.5" x14ac:dyDescent="0.25">
      <c r="A16" s="108" t="s">
        <v>824</v>
      </c>
      <c r="B16" s="109" t="s">
        <v>99</v>
      </c>
      <c r="C16" s="109" t="s">
        <v>901</v>
      </c>
      <c r="D16" s="109" t="s">
        <v>17</v>
      </c>
      <c r="E16" s="109" t="s">
        <v>18</v>
      </c>
      <c r="F16" s="210" t="str">
        <f t="shared" si="1"/>
        <v>Show</v>
      </c>
      <c r="G16" s="204" t="s">
        <v>627</v>
      </c>
      <c r="H16" s="110" t="s">
        <v>98</v>
      </c>
      <c r="I16" s="7">
        <v>40359</v>
      </c>
      <c r="J16" s="8">
        <v>50</v>
      </c>
      <c r="K16" s="8">
        <v>100</v>
      </c>
      <c r="L16" s="8">
        <v>100</v>
      </c>
      <c r="M16" s="9">
        <v>0.1</v>
      </c>
      <c r="N16" s="9">
        <v>5</v>
      </c>
      <c r="O16" s="82" t="s">
        <v>290</v>
      </c>
      <c r="P16" s="84" t="s">
        <v>571</v>
      </c>
      <c r="Q16" s="82" t="s">
        <v>292</v>
      </c>
      <c r="R16" s="84" t="s">
        <v>395</v>
      </c>
      <c r="S16" s="90" t="s">
        <v>182</v>
      </c>
      <c r="T16" s="8">
        <v>50</v>
      </c>
      <c r="U16" s="111">
        <v>100</v>
      </c>
      <c r="V16" s="111">
        <v>100</v>
      </c>
      <c r="W16" s="10">
        <v>0.1</v>
      </c>
      <c r="X16" s="10">
        <v>5</v>
      </c>
      <c r="Y16" s="10" t="s">
        <v>463</v>
      </c>
      <c r="Z16" s="42" t="s">
        <v>516</v>
      </c>
    </row>
    <row r="17" spans="1:26" s="32" customFormat="1" ht="11.5" x14ac:dyDescent="0.25">
      <c r="A17" s="108" t="s">
        <v>825</v>
      </c>
      <c r="B17" s="109" t="s">
        <v>105</v>
      </c>
      <c r="C17" s="109" t="s">
        <v>901</v>
      </c>
      <c r="D17" s="109" t="s">
        <v>17</v>
      </c>
      <c r="E17" s="109" t="s">
        <v>20</v>
      </c>
      <c r="F17" s="210" t="str">
        <f t="shared" si="1"/>
        <v>Show</v>
      </c>
      <c r="G17" s="204" t="s">
        <v>628</v>
      </c>
      <c r="H17" s="110" t="s">
        <v>104</v>
      </c>
      <c r="I17" s="7">
        <v>38307</v>
      </c>
      <c r="J17" s="8">
        <v>50</v>
      </c>
      <c r="K17" s="8">
        <v>250</v>
      </c>
      <c r="L17" s="8">
        <v>250</v>
      </c>
      <c r="M17" s="9">
        <v>0.1</v>
      </c>
      <c r="N17" s="9">
        <v>5</v>
      </c>
      <c r="O17" s="82" t="s">
        <v>235</v>
      </c>
      <c r="P17" s="84" t="s">
        <v>576</v>
      </c>
      <c r="Q17" s="82" t="s">
        <v>237</v>
      </c>
      <c r="R17" s="84" t="s">
        <v>396</v>
      </c>
      <c r="S17" s="90" t="s">
        <v>183</v>
      </c>
      <c r="T17" s="8">
        <v>50</v>
      </c>
      <c r="U17" s="111">
        <v>100</v>
      </c>
      <c r="V17" s="111">
        <v>100</v>
      </c>
      <c r="W17" s="10">
        <v>0.1</v>
      </c>
      <c r="X17" s="10">
        <v>5</v>
      </c>
      <c r="Y17" s="10" t="s">
        <v>464</v>
      </c>
      <c r="Z17" s="42" t="s">
        <v>517</v>
      </c>
    </row>
    <row r="18" spans="1:26" s="32" customFormat="1" ht="11.5" x14ac:dyDescent="0.25">
      <c r="A18" s="108" t="s">
        <v>826</v>
      </c>
      <c r="B18" s="109" t="s">
        <v>107</v>
      </c>
      <c r="C18" s="109" t="s">
        <v>901</v>
      </c>
      <c r="D18" s="109" t="s">
        <v>17</v>
      </c>
      <c r="E18" s="109" t="s">
        <v>18</v>
      </c>
      <c r="F18" s="210" t="str">
        <f t="shared" si="1"/>
        <v>Show</v>
      </c>
      <c r="G18" s="204" t="s">
        <v>629</v>
      </c>
      <c r="H18" s="110" t="s">
        <v>106</v>
      </c>
      <c r="I18" s="7">
        <v>36965</v>
      </c>
      <c r="J18" s="8">
        <v>50</v>
      </c>
      <c r="K18" s="8">
        <v>250</v>
      </c>
      <c r="L18" s="8">
        <v>250</v>
      </c>
      <c r="M18" s="9">
        <v>0.02</v>
      </c>
      <c r="N18" s="9">
        <v>1</v>
      </c>
      <c r="O18" s="82" t="s">
        <v>238</v>
      </c>
      <c r="P18" s="84" t="s">
        <v>577</v>
      </c>
      <c r="Q18" s="82" t="s">
        <v>240</v>
      </c>
      <c r="R18" s="84" t="s">
        <v>397</v>
      </c>
      <c r="S18" s="90" t="s">
        <v>184</v>
      </c>
      <c r="T18" s="8">
        <v>50</v>
      </c>
      <c r="U18" s="111">
        <v>100</v>
      </c>
      <c r="V18" s="111">
        <v>100</v>
      </c>
      <c r="W18" s="10">
        <v>0.05</v>
      </c>
      <c r="X18" s="10">
        <v>2.5</v>
      </c>
      <c r="Y18" s="10" t="s">
        <v>465</v>
      </c>
      <c r="Z18" s="42" t="s">
        <v>518</v>
      </c>
    </row>
    <row r="19" spans="1:26" s="32" customFormat="1" ht="11.5" x14ac:dyDescent="0.25">
      <c r="A19" s="108" t="s">
        <v>827</v>
      </c>
      <c r="B19" s="109" t="s">
        <v>109</v>
      </c>
      <c r="C19" s="109" t="s">
        <v>901</v>
      </c>
      <c r="D19" s="109" t="s">
        <v>17</v>
      </c>
      <c r="E19" s="109" t="s">
        <v>20</v>
      </c>
      <c r="F19" s="210" t="str">
        <f t="shared" si="1"/>
        <v>Show</v>
      </c>
      <c r="G19" s="204" t="s">
        <v>630</v>
      </c>
      <c r="H19" s="110" t="s">
        <v>108</v>
      </c>
      <c r="I19" s="7">
        <v>38307</v>
      </c>
      <c r="J19" s="8">
        <v>50</v>
      </c>
      <c r="K19" s="8">
        <v>250</v>
      </c>
      <c r="L19" s="8">
        <v>250</v>
      </c>
      <c r="M19" s="9">
        <v>0.1</v>
      </c>
      <c r="N19" s="9">
        <v>5</v>
      </c>
      <c r="O19" s="82" t="s">
        <v>246</v>
      </c>
      <c r="P19" s="84" t="s">
        <v>578</v>
      </c>
      <c r="Q19" s="82" t="s">
        <v>248</v>
      </c>
      <c r="R19" s="84" t="s">
        <v>398</v>
      </c>
      <c r="S19" s="90" t="s">
        <v>185</v>
      </c>
      <c r="T19" s="8">
        <v>50</v>
      </c>
      <c r="U19" s="111">
        <v>100</v>
      </c>
      <c r="V19" s="111">
        <v>100</v>
      </c>
      <c r="W19" s="10">
        <v>0.1</v>
      </c>
      <c r="X19" s="10">
        <v>5</v>
      </c>
      <c r="Y19" s="10" t="s">
        <v>466</v>
      </c>
      <c r="Z19" s="42" t="s">
        <v>519</v>
      </c>
    </row>
    <row r="20" spans="1:26" s="32" customFormat="1" ht="11.5" x14ac:dyDescent="0.25">
      <c r="A20" s="108" t="s">
        <v>828</v>
      </c>
      <c r="B20" s="109" t="s">
        <v>113</v>
      </c>
      <c r="C20" s="109" t="s">
        <v>901</v>
      </c>
      <c r="D20" s="109" t="s">
        <v>17</v>
      </c>
      <c r="E20" s="109" t="s">
        <v>20</v>
      </c>
      <c r="F20" s="210" t="str">
        <f t="shared" si="1"/>
        <v>Show</v>
      </c>
      <c r="G20" s="204" t="s">
        <v>631</v>
      </c>
      <c r="H20" s="110" t="s">
        <v>112</v>
      </c>
      <c r="I20" s="7">
        <v>38154</v>
      </c>
      <c r="J20" s="8">
        <v>50</v>
      </c>
      <c r="K20" s="8">
        <v>250</v>
      </c>
      <c r="L20" s="8">
        <v>250</v>
      </c>
      <c r="M20" s="9">
        <v>0.1</v>
      </c>
      <c r="N20" s="9">
        <v>5</v>
      </c>
      <c r="O20" s="82" t="s">
        <v>344</v>
      </c>
      <c r="P20" s="84" t="s">
        <v>579</v>
      </c>
      <c r="Q20" s="82" t="s">
        <v>346</v>
      </c>
      <c r="R20" s="84" t="s">
        <v>399</v>
      </c>
      <c r="S20" s="90" t="s">
        <v>186</v>
      </c>
      <c r="T20" s="8">
        <v>50</v>
      </c>
      <c r="U20" s="111">
        <v>100</v>
      </c>
      <c r="V20" s="111">
        <v>100</v>
      </c>
      <c r="W20" s="10">
        <v>0.1</v>
      </c>
      <c r="X20" s="10">
        <v>5</v>
      </c>
      <c r="Y20" s="10" t="s">
        <v>467</v>
      </c>
      <c r="Z20" s="42" t="s">
        <v>520</v>
      </c>
    </row>
    <row r="21" spans="1:26" s="32" customFormat="1" ht="11.5" x14ac:dyDescent="0.25">
      <c r="A21" s="108" t="s">
        <v>829</v>
      </c>
      <c r="B21" s="109" t="s">
        <v>115</v>
      </c>
      <c r="C21" s="109" t="s">
        <v>901</v>
      </c>
      <c r="D21" s="109" t="s">
        <v>17</v>
      </c>
      <c r="E21" s="109" t="s">
        <v>20</v>
      </c>
      <c r="F21" s="210" t="str">
        <f t="shared" si="1"/>
        <v>Show</v>
      </c>
      <c r="G21" s="204" t="s">
        <v>632</v>
      </c>
      <c r="H21" s="110" t="s">
        <v>114</v>
      </c>
      <c r="I21" s="7">
        <v>38154</v>
      </c>
      <c r="J21" s="8">
        <v>50</v>
      </c>
      <c r="K21" s="8">
        <v>250</v>
      </c>
      <c r="L21" s="8">
        <v>250</v>
      </c>
      <c r="M21" s="9">
        <v>0.1</v>
      </c>
      <c r="N21" s="9">
        <v>5</v>
      </c>
      <c r="O21" s="82" t="s">
        <v>252</v>
      </c>
      <c r="P21" s="84" t="s">
        <v>580</v>
      </c>
      <c r="Q21" s="82" t="s">
        <v>254</v>
      </c>
      <c r="R21" s="84" t="s">
        <v>400</v>
      </c>
      <c r="S21" s="90" t="s">
        <v>187</v>
      </c>
      <c r="T21" s="8">
        <v>50</v>
      </c>
      <c r="U21" s="111">
        <v>100</v>
      </c>
      <c r="V21" s="111">
        <v>100</v>
      </c>
      <c r="W21" s="10">
        <v>0.1</v>
      </c>
      <c r="X21" s="10">
        <v>5</v>
      </c>
      <c r="Y21" s="10" t="s">
        <v>468</v>
      </c>
      <c r="Z21" s="42" t="s">
        <v>521</v>
      </c>
    </row>
    <row r="22" spans="1:26" s="32" customFormat="1" ht="11.5" x14ac:dyDescent="0.25">
      <c r="A22" s="108" t="s">
        <v>830</v>
      </c>
      <c r="B22" s="109" t="s">
        <v>117</v>
      </c>
      <c r="C22" s="109" t="s">
        <v>901</v>
      </c>
      <c r="D22" s="109" t="s">
        <v>17</v>
      </c>
      <c r="E22" s="109" t="s">
        <v>18</v>
      </c>
      <c r="F22" s="210" t="str">
        <f t="shared" si="1"/>
        <v>Show</v>
      </c>
      <c r="G22" s="204" t="s">
        <v>633</v>
      </c>
      <c r="H22" s="110" t="s">
        <v>116</v>
      </c>
      <c r="I22" s="7">
        <v>38154</v>
      </c>
      <c r="J22" s="8">
        <v>50</v>
      </c>
      <c r="K22" s="8">
        <v>250</v>
      </c>
      <c r="L22" s="8">
        <v>250</v>
      </c>
      <c r="M22" s="9">
        <v>0.1</v>
      </c>
      <c r="N22" s="9">
        <v>5</v>
      </c>
      <c r="O22" s="82" t="s">
        <v>261</v>
      </c>
      <c r="P22" s="84" t="s">
        <v>581</v>
      </c>
      <c r="Q22" s="82" t="s">
        <v>263</v>
      </c>
      <c r="R22" s="84" t="s">
        <v>401</v>
      </c>
      <c r="S22" s="90" t="s">
        <v>188</v>
      </c>
      <c r="T22" s="8">
        <v>50</v>
      </c>
      <c r="U22" s="111">
        <v>100</v>
      </c>
      <c r="V22" s="111">
        <v>100</v>
      </c>
      <c r="W22" s="10">
        <v>0.1</v>
      </c>
      <c r="X22" s="10">
        <v>5</v>
      </c>
      <c r="Y22" s="10" t="s">
        <v>469</v>
      </c>
      <c r="Z22" s="42" t="s">
        <v>522</v>
      </c>
    </row>
    <row r="23" spans="1:26" s="32" customFormat="1" ht="11.5" x14ac:dyDescent="0.25">
      <c r="A23" s="108" t="s">
        <v>831</v>
      </c>
      <c r="B23" s="109" t="s">
        <v>119</v>
      </c>
      <c r="C23" s="109" t="s">
        <v>901</v>
      </c>
      <c r="D23" s="109" t="s">
        <v>17</v>
      </c>
      <c r="E23" s="109" t="s">
        <v>20</v>
      </c>
      <c r="F23" s="210" t="str">
        <f t="shared" si="1"/>
        <v>Show</v>
      </c>
      <c r="G23" s="204" t="s">
        <v>634</v>
      </c>
      <c r="H23" s="110" t="s">
        <v>118</v>
      </c>
      <c r="I23" s="7">
        <v>36965</v>
      </c>
      <c r="J23" s="8">
        <v>50</v>
      </c>
      <c r="K23" s="8">
        <v>250</v>
      </c>
      <c r="L23" s="8">
        <v>250</v>
      </c>
      <c r="M23" s="9">
        <v>0.1</v>
      </c>
      <c r="N23" s="9">
        <v>5</v>
      </c>
      <c r="O23" s="82" t="s">
        <v>258</v>
      </c>
      <c r="P23" s="84" t="s">
        <v>582</v>
      </c>
      <c r="Q23" s="82" t="s">
        <v>260</v>
      </c>
      <c r="R23" s="84" t="s">
        <v>402</v>
      </c>
      <c r="S23" s="90" t="s">
        <v>189</v>
      </c>
      <c r="T23" s="8">
        <v>50</v>
      </c>
      <c r="U23" s="111">
        <v>100</v>
      </c>
      <c r="V23" s="111">
        <v>100</v>
      </c>
      <c r="W23" s="10">
        <v>0.1</v>
      </c>
      <c r="X23" s="10">
        <v>5</v>
      </c>
      <c r="Y23" s="10" t="s">
        <v>470</v>
      </c>
      <c r="Z23" s="42" t="s">
        <v>523</v>
      </c>
    </row>
    <row r="24" spans="1:26" s="32" customFormat="1" ht="11.5" x14ac:dyDescent="0.25">
      <c r="A24" s="108" t="s">
        <v>832</v>
      </c>
      <c r="B24" s="109" t="s">
        <v>121</v>
      </c>
      <c r="C24" s="109" t="s">
        <v>901</v>
      </c>
      <c r="D24" s="109" t="s">
        <v>17</v>
      </c>
      <c r="E24" s="109" t="s">
        <v>18</v>
      </c>
      <c r="F24" s="219" t="str">
        <f t="shared" si="1"/>
        <v>Show</v>
      </c>
      <c r="G24" s="204" t="s">
        <v>635</v>
      </c>
      <c r="H24" s="110" t="s">
        <v>120</v>
      </c>
      <c r="I24" s="7">
        <v>37755</v>
      </c>
      <c r="J24" s="8">
        <v>50</v>
      </c>
      <c r="K24" s="8">
        <v>250</v>
      </c>
      <c r="L24" s="8">
        <v>250</v>
      </c>
      <c r="M24" s="9">
        <v>0.1</v>
      </c>
      <c r="N24" s="9">
        <v>5</v>
      </c>
      <c r="O24" s="82" t="s">
        <v>264</v>
      </c>
      <c r="P24" s="84" t="s">
        <v>583</v>
      </c>
      <c r="Q24" s="82" t="s">
        <v>266</v>
      </c>
      <c r="R24" s="84" t="s">
        <v>403</v>
      </c>
      <c r="S24" s="90" t="s">
        <v>190</v>
      </c>
      <c r="T24" s="8">
        <v>50</v>
      </c>
      <c r="U24" s="111">
        <v>100</v>
      </c>
      <c r="V24" s="111">
        <v>100</v>
      </c>
      <c r="W24" s="10">
        <v>0.1</v>
      </c>
      <c r="X24" s="10">
        <v>5</v>
      </c>
      <c r="Y24" s="10" t="s">
        <v>471</v>
      </c>
      <c r="Z24" s="42" t="s">
        <v>524</v>
      </c>
    </row>
    <row r="25" spans="1:26" s="32" customFormat="1" ht="11.5" x14ac:dyDescent="0.25">
      <c r="A25" s="108" t="s">
        <v>833</v>
      </c>
      <c r="B25" s="109" t="s">
        <v>123</v>
      </c>
      <c r="C25" s="109" t="s">
        <v>901</v>
      </c>
      <c r="D25" s="109" t="s">
        <v>17</v>
      </c>
      <c r="E25" s="109" t="s">
        <v>20</v>
      </c>
      <c r="F25" s="219" t="str">
        <f t="shared" si="1"/>
        <v>Show</v>
      </c>
      <c r="G25" s="204" t="s">
        <v>636</v>
      </c>
      <c r="H25" s="110" t="s">
        <v>122</v>
      </c>
      <c r="I25" s="7">
        <v>39706</v>
      </c>
      <c r="J25" s="8">
        <v>50</v>
      </c>
      <c r="K25" s="8">
        <v>250</v>
      </c>
      <c r="L25" s="8">
        <v>250</v>
      </c>
      <c r="M25" s="9">
        <v>0.1</v>
      </c>
      <c r="N25" s="9">
        <v>5</v>
      </c>
      <c r="O25" s="82" t="s">
        <v>355</v>
      </c>
      <c r="P25" s="84" t="s">
        <v>584</v>
      </c>
      <c r="Q25" s="82" t="s">
        <v>357</v>
      </c>
      <c r="R25" s="84" t="s">
        <v>404</v>
      </c>
      <c r="S25" s="90" t="s">
        <v>191</v>
      </c>
      <c r="T25" s="8">
        <v>50</v>
      </c>
      <c r="U25" s="111">
        <v>100</v>
      </c>
      <c r="V25" s="111">
        <v>100</v>
      </c>
      <c r="W25" s="10">
        <v>0.1</v>
      </c>
      <c r="X25" s="10">
        <v>5</v>
      </c>
      <c r="Y25" s="10" t="s">
        <v>472</v>
      </c>
      <c r="Z25" s="42" t="s">
        <v>525</v>
      </c>
    </row>
    <row r="26" spans="1:26" s="32" customFormat="1" ht="11.5" x14ac:dyDescent="0.25">
      <c r="A26" s="108" t="s">
        <v>834</v>
      </c>
      <c r="B26" s="109" t="s">
        <v>125</v>
      </c>
      <c r="C26" s="109" t="s">
        <v>901</v>
      </c>
      <c r="D26" s="109" t="s">
        <v>17</v>
      </c>
      <c r="E26" s="109" t="s">
        <v>20</v>
      </c>
      <c r="F26" s="219" t="str">
        <f t="shared" si="1"/>
        <v>Show</v>
      </c>
      <c r="G26" s="204" t="s">
        <v>637</v>
      </c>
      <c r="H26" s="110" t="s">
        <v>124</v>
      </c>
      <c r="I26" s="7">
        <v>38154</v>
      </c>
      <c r="J26" s="8">
        <v>50</v>
      </c>
      <c r="K26" s="8">
        <v>250</v>
      </c>
      <c r="L26" s="8">
        <v>250</v>
      </c>
      <c r="M26" s="9">
        <v>0.1</v>
      </c>
      <c r="N26" s="9">
        <v>5</v>
      </c>
      <c r="O26" s="82" t="s">
        <v>341</v>
      </c>
      <c r="P26" s="84" t="s">
        <v>585</v>
      </c>
      <c r="Q26" s="82" t="s">
        <v>343</v>
      </c>
      <c r="R26" s="84" t="s">
        <v>405</v>
      </c>
      <c r="S26" s="90" t="s">
        <v>192</v>
      </c>
      <c r="T26" s="8">
        <v>50</v>
      </c>
      <c r="U26" s="111">
        <v>100</v>
      </c>
      <c r="V26" s="111">
        <v>100</v>
      </c>
      <c r="W26" s="10">
        <v>0.1</v>
      </c>
      <c r="X26" s="10">
        <v>5</v>
      </c>
      <c r="Y26" s="10" t="s">
        <v>473</v>
      </c>
      <c r="Z26" s="42" t="s">
        <v>526</v>
      </c>
    </row>
    <row r="27" spans="1:26" s="32" customFormat="1" ht="11.5" x14ac:dyDescent="0.25">
      <c r="A27" s="108" t="s">
        <v>835</v>
      </c>
      <c r="B27" s="109" t="s">
        <v>127</v>
      </c>
      <c r="C27" s="109" t="s">
        <v>901</v>
      </c>
      <c r="D27" s="109" t="s">
        <v>17</v>
      </c>
      <c r="E27" s="109" t="s">
        <v>20</v>
      </c>
      <c r="F27" s="219" t="str">
        <f t="shared" si="1"/>
        <v>Show</v>
      </c>
      <c r="G27" s="204" t="s">
        <v>638</v>
      </c>
      <c r="H27" s="110" t="s">
        <v>126</v>
      </c>
      <c r="I27" s="7">
        <v>38307</v>
      </c>
      <c r="J27" s="8">
        <v>50</v>
      </c>
      <c r="K27" s="8">
        <v>250</v>
      </c>
      <c r="L27" s="8">
        <v>250</v>
      </c>
      <c r="M27" s="9">
        <v>0.1</v>
      </c>
      <c r="N27" s="9">
        <v>5</v>
      </c>
      <c r="O27" s="82" t="s">
        <v>249</v>
      </c>
      <c r="P27" s="84" t="s">
        <v>586</v>
      </c>
      <c r="Q27" s="82" t="s">
        <v>251</v>
      </c>
      <c r="R27" s="84" t="s">
        <v>406</v>
      </c>
      <c r="S27" s="90" t="s">
        <v>193</v>
      </c>
      <c r="T27" s="8">
        <v>50</v>
      </c>
      <c r="U27" s="111">
        <v>100</v>
      </c>
      <c r="V27" s="111">
        <v>100</v>
      </c>
      <c r="W27" s="10">
        <v>0.1</v>
      </c>
      <c r="X27" s="10">
        <v>5</v>
      </c>
      <c r="Y27" s="10" t="s">
        <v>474</v>
      </c>
      <c r="Z27" s="42" t="s">
        <v>527</v>
      </c>
    </row>
    <row r="28" spans="1:26" s="32" customFormat="1" ht="11.5" x14ac:dyDescent="0.25">
      <c r="A28" s="108" t="s">
        <v>836</v>
      </c>
      <c r="B28" s="109" t="s">
        <v>129</v>
      </c>
      <c r="C28" s="109" t="s">
        <v>901</v>
      </c>
      <c r="D28" s="109" t="s">
        <v>17</v>
      </c>
      <c r="E28" s="109" t="s">
        <v>20</v>
      </c>
      <c r="F28" s="219" t="str">
        <f t="shared" si="1"/>
        <v>Show</v>
      </c>
      <c r="G28" s="204" t="s">
        <v>639</v>
      </c>
      <c r="H28" s="110" t="s">
        <v>128</v>
      </c>
      <c r="I28" s="7">
        <v>38154</v>
      </c>
      <c r="J28" s="8">
        <v>50</v>
      </c>
      <c r="K28" s="8">
        <v>250</v>
      </c>
      <c r="L28" s="8">
        <v>250</v>
      </c>
      <c r="M28" s="9">
        <v>0.1</v>
      </c>
      <c r="N28" s="9">
        <v>5</v>
      </c>
      <c r="O28" s="82" t="s">
        <v>255</v>
      </c>
      <c r="P28" s="84" t="s">
        <v>587</v>
      </c>
      <c r="Q28" s="82" t="s">
        <v>257</v>
      </c>
      <c r="R28" s="84" t="s">
        <v>407</v>
      </c>
      <c r="S28" s="90" t="s">
        <v>194</v>
      </c>
      <c r="T28" s="8">
        <v>50</v>
      </c>
      <c r="U28" s="111">
        <v>100</v>
      </c>
      <c r="V28" s="111">
        <v>100</v>
      </c>
      <c r="W28" s="10">
        <v>0.1</v>
      </c>
      <c r="X28" s="10">
        <v>5</v>
      </c>
      <c r="Y28" s="10" t="s">
        <v>475</v>
      </c>
      <c r="Z28" s="42" t="s">
        <v>528</v>
      </c>
    </row>
    <row r="29" spans="1:26" s="32" customFormat="1" ht="11.5" x14ac:dyDescent="0.25">
      <c r="A29" s="108" t="s">
        <v>837</v>
      </c>
      <c r="B29" s="109" t="s">
        <v>131</v>
      </c>
      <c r="C29" s="109" t="s">
        <v>901</v>
      </c>
      <c r="D29" s="109" t="s">
        <v>17</v>
      </c>
      <c r="E29" s="109" t="s">
        <v>20</v>
      </c>
      <c r="F29" s="219" t="str">
        <f t="shared" si="1"/>
        <v>Show</v>
      </c>
      <c r="G29" s="204" t="s">
        <v>640</v>
      </c>
      <c r="H29" s="110" t="s">
        <v>130</v>
      </c>
      <c r="I29" s="7">
        <v>38307</v>
      </c>
      <c r="J29" s="8">
        <v>50</v>
      </c>
      <c r="K29" s="8">
        <v>250</v>
      </c>
      <c r="L29" s="8">
        <v>250</v>
      </c>
      <c r="M29" s="9">
        <v>0.1</v>
      </c>
      <c r="N29" s="9">
        <v>5</v>
      </c>
      <c r="O29" s="82" t="s">
        <v>358</v>
      </c>
      <c r="P29" s="84" t="s">
        <v>588</v>
      </c>
      <c r="Q29" s="82" t="s">
        <v>360</v>
      </c>
      <c r="R29" s="84" t="s">
        <v>408</v>
      </c>
      <c r="S29" s="90" t="s">
        <v>195</v>
      </c>
      <c r="T29" s="8">
        <v>50</v>
      </c>
      <c r="U29" s="111">
        <v>100</v>
      </c>
      <c r="V29" s="111">
        <v>100</v>
      </c>
      <c r="W29" s="10">
        <v>0.1</v>
      </c>
      <c r="X29" s="10">
        <v>5</v>
      </c>
      <c r="Y29" s="10" t="s">
        <v>476</v>
      </c>
      <c r="Z29" s="42" t="s">
        <v>529</v>
      </c>
    </row>
    <row r="30" spans="1:26" s="32" customFormat="1" ht="11.5" x14ac:dyDescent="0.25">
      <c r="A30" s="108" t="s">
        <v>838</v>
      </c>
      <c r="B30" s="109" t="s">
        <v>133</v>
      </c>
      <c r="C30" s="109" t="s">
        <v>901</v>
      </c>
      <c r="D30" s="109" t="s">
        <v>17</v>
      </c>
      <c r="E30" s="109" t="s">
        <v>20</v>
      </c>
      <c r="F30" s="219" t="str">
        <f t="shared" si="1"/>
        <v>Show</v>
      </c>
      <c r="G30" s="204" t="s">
        <v>641</v>
      </c>
      <c r="H30" s="110" t="s">
        <v>132</v>
      </c>
      <c r="I30" s="7">
        <v>38154</v>
      </c>
      <c r="J30" s="8">
        <v>50</v>
      </c>
      <c r="K30" s="8">
        <v>250</v>
      </c>
      <c r="L30" s="8">
        <v>250</v>
      </c>
      <c r="M30" s="9">
        <v>0.1</v>
      </c>
      <c r="N30" s="9">
        <v>5</v>
      </c>
      <c r="O30" s="82" t="s">
        <v>243</v>
      </c>
      <c r="P30" s="84" t="s">
        <v>589</v>
      </c>
      <c r="Q30" s="82" t="s">
        <v>245</v>
      </c>
      <c r="R30" s="84" t="s">
        <v>409</v>
      </c>
      <c r="S30" s="90" t="s">
        <v>196</v>
      </c>
      <c r="T30" s="8">
        <v>50</v>
      </c>
      <c r="U30" s="111">
        <v>100</v>
      </c>
      <c r="V30" s="111">
        <v>100</v>
      </c>
      <c r="W30" s="10">
        <v>0.1</v>
      </c>
      <c r="X30" s="10">
        <v>5</v>
      </c>
      <c r="Y30" s="10" t="s">
        <v>477</v>
      </c>
      <c r="Z30" s="42" t="s">
        <v>530</v>
      </c>
    </row>
    <row r="31" spans="1:26" s="32" customFormat="1" ht="11.5" x14ac:dyDescent="0.25">
      <c r="A31" s="108" t="s">
        <v>839</v>
      </c>
      <c r="B31" s="109" t="s">
        <v>135</v>
      </c>
      <c r="C31" s="109" t="s">
        <v>901</v>
      </c>
      <c r="D31" s="109" t="s">
        <v>17</v>
      </c>
      <c r="E31" s="109" t="s">
        <v>20</v>
      </c>
      <c r="F31" s="219" t="str">
        <f t="shared" si="1"/>
        <v>Show</v>
      </c>
      <c r="G31" s="204" t="s">
        <v>642</v>
      </c>
      <c r="H31" s="110" t="s">
        <v>134</v>
      </c>
      <c r="I31" s="7">
        <v>36965</v>
      </c>
      <c r="J31" s="8">
        <v>50</v>
      </c>
      <c r="K31" s="8">
        <v>250</v>
      </c>
      <c r="L31" s="8">
        <v>250</v>
      </c>
      <c r="M31" s="9">
        <v>0.1</v>
      </c>
      <c r="N31" s="9">
        <v>5</v>
      </c>
      <c r="O31" s="82" t="s">
        <v>364</v>
      </c>
      <c r="P31" s="84" t="s">
        <v>590</v>
      </c>
      <c r="Q31" s="82" t="s">
        <v>366</v>
      </c>
      <c r="R31" s="84" t="s">
        <v>410</v>
      </c>
      <c r="S31" s="90" t="s">
        <v>197</v>
      </c>
      <c r="T31" s="8">
        <v>50</v>
      </c>
      <c r="U31" s="111">
        <v>100</v>
      </c>
      <c r="V31" s="111">
        <v>100</v>
      </c>
      <c r="W31" s="10">
        <v>0.1</v>
      </c>
      <c r="X31" s="10">
        <v>5</v>
      </c>
      <c r="Y31" s="10" t="s">
        <v>478</v>
      </c>
      <c r="Z31" s="42" t="s">
        <v>531</v>
      </c>
    </row>
    <row r="32" spans="1:26" s="34" customFormat="1" ht="11.5" x14ac:dyDescent="0.35">
      <c r="A32" s="108" t="s">
        <v>840</v>
      </c>
      <c r="B32" s="109" t="s">
        <v>137</v>
      </c>
      <c r="C32" s="109" t="s">
        <v>901</v>
      </c>
      <c r="D32" s="109" t="s">
        <v>17</v>
      </c>
      <c r="E32" s="109" t="s">
        <v>18</v>
      </c>
      <c r="F32" s="219" t="str">
        <f t="shared" si="1"/>
        <v>Show</v>
      </c>
      <c r="G32" s="204" t="s">
        <v>643</v>
      </c>
      <c r="H32" s="110" t="s">
        <v>136</v>
      </c>
      <c r="I32" s="7">
        <v>37755</v>
      </c>
      <c r="J32" s="8">
        <v>50</v>
      </c>
      <c r="K32" s="8">
        <v>250</v>
      </c>
      <c r="L32" s="8">
        <v>250</v>
      </c>
      <c r="M32" s="9">
        <v>0.1</v>
      </c>
      <c r="N32" s="9">
        <v>5</v>
      </c>
      <c r="O32" s="112" t="s">
        <v>382</v>
      </c>
      <c r="P32" s="84" t="s">
        <v>591</v>
      </c>
      <c r="Q32" s="112" t="s">
        <v>384</v>
      </c>
      <c r="R32" s="113" t="s">
        <v>411</v>
      </c>
      <c r="S32" s="90" t="s">
        <v>198</v>
      </c>
      <c r="T32" s="8">
        <v>50</v>
      </c>
      <c r="U32" s="111">
        <v>100</v>
      </c>
      <c r="V32" s="111">
        <v>100</v>
      </c>
      <c r="W32" s="10">
        <v>0.1</v>
      </c>
      <c r="X32" s="10">
        <v>5</v>
      </c>
      <c r="Y32" s="10" t="s">
        <v>479</v>
      </c>
      <c r="Z32" s="42" t="s">
        <v>532</v>
      </c>
    </row>
    <row r="33" spans="1:26" s="34" customFormat="1" ht="11.5" x14ac:dyDescent="0.35">
      <c r="A33" s="108" t="s">
        <v>841</v>
      </c>
      <c r="B33" s="109" t="s">
        <v>139</v>
      </c>
      <c r="C33" s="109" t="s">
        <v>901</v>
      </c>
      <c r="D33" s="109" t="s">
        <v>17</v>
      </c>
      <c r="E33" s="109" t="s">
        <v>18</v>
      </c>
      <c r="F33" s="219" t="str">
        <f t="shared" si="1"/>
        <v>Show</v>
      </c>
      <c r="G33" s="204" t="s">
        <v>644</v>
      </c>
      <c r="H33" s="110" t="s">
        <v>138</v>
      </c>
      <c r="I33" s="7">
        <v>38307</v>
      </c>
      <c r="J33" s="8">
        <v>50</v>
      </c>
      <c r="K33" s="8">
        <v>250</v>
      </c>
      <c r="L33" s="8">
        <v>250</v>
      </c>
      <c r="M33" s="9">
        <v>0.1</v>
      </c>
      <c r="N33" s="9">
        <v>5</v>
      </c>
      <c r="O33" s="112" t="s">
        <v>379</v>
      </c>
      <c r="P33" s="84" t="s">
        <v>592</v>
      </c>
      <c r="Q33" s="112" t="s">
        <v>381</v>
      </c>
      <c r="R33" s="113" t="s">
        <v>412</v>
      </c>
      <c r="S33" s="90" t="s">
        <v>199</v>
      </c>
      <c r="T33" s="8">
        <v>50</v>
      </c>
      <c r="U33" s="111">
        <v>100</v>
      </c>
      <c r="V33" s="111">
        <v>100</v>
      </c>
      <c r="W33" s="10">
        <v>0.1</v>
      </c>
      <c r="X33" s="10">
        <v>5</v>
      </c>
      <c r="Y33" s="10" t="s">
        <v>480</v>
      </c>
      <c r="Z33" s="42" t="s">
        <v>533</v>
      </c>
    </row>
    <row r="34" spans="1:26" s="34" customFormat="1" ht="11.5" x14ac:dyDescent="0.35">
      <c r="A34" s="108" t="s">
        <v>842</v>
      </c>
      <c r="B34" s="109" t="s">
        <v>143</v>
      </c>
      <c r="C34" s="109" t="s">
        <v>901</v>
      </c>
      <c r="D34" s="109" t="s">
        <v>17</v>
      </c>
      <c r="E34" s="109" t="s">
        <v>20</v>
      </c>
      <c r="F34" s="219" t="str">
        <f t="shared" si="1"/>
        <v>Show</v>
      </c>
      <c r="G34" s="204" t="s">
        <v>645</v>
      </c>
      <c r="H34" s="110" t="s">
        <v>142</v>
      </c>
      <c r="I34" s="7">
        <v>36965</v>
      </c>
      <c r="J34" s="8">
        <v>50</v>
      </c>
      <c r="K34" s="8">
        <v>250</v>
      </c>
      <c r="L34" s="8">
        <v>250</v>
      </c>
      <c r="M34" s="9">
        <v>0.1</v>
      </c>
      <c r="N34" s="9">
        <v>5</v>
      </c>
      <c r="O34" s="112" t="s">
        <v>361</v>
      </c>
      <c r="P34" s="84" t="s">
        <v>593</v>
      </c>
      <c r="Q34" s="112" t="s">
        <v>363</v>
      </c>
      <c r="R34" s="113" t="s">
        <v>413</v>
      </c>
      <c r="S34" s="90" t="s">
        <v>201</v>
      </c>
      <c r="T34" s="8">
        <v>50</v>
      </c>
      <c r="U34" s="111">
        <v>100</v>
      </c>
      <c r="V34" s="111">
        <v>100</v>
      </c>
      <c r="W34" s="10">
        <v>0.1</v>
      </c>
      <c r="X34" s="10">
        <v>5</v>
      </c>
      <c r="Y34" s="10" t="s">
        <v>481</v>
      </c>
      <c r="Z34" s="42" t="s">
        <v>534</v>
      </c>
    </row>
    <row r="35" spans="1:26" s="34" customFormat="1" ht="11.5" x14ac:dyDescent="0.35">
      <c r="A35" s="108" t="s">
        <v>843</v>
      </c>
      <c r="B35" s="109" t="s">
        <v>145</v>
      </c>
      <c r="C35" s="109" t="s">
        <v>901</v>
      </c>
      <c r="D35" s="109" t="s">
        <v>17</v>
      </c>
      <c r="E35" s="109" t="s">
        <v>20</v>
      </c>
      <c r="F35" s="219" t="str">
        <f t="shared" si="1"/>
        <v>Show</v>
      </c>
      <c r="G35" s="204" t="s">
        <v>646</v>
      </c>
      <c r="H35" s="110" t="s">
        <v>144</v>
      </c>
      <c r="I35" s="7">
        <v>38307</v>
      </c>
      <c r="J35" s="8">
        <v>50</v>
      </c>
      <c r="K35" s="8">
        <v>250</v>
      </c>
      <c r="L35" s="8">
        <v>250</v>
      </c>
      <c r="M35" s="9">
        <v>0.1</v>
      </c>
      <c r="N35" s="9">
        <v>5</v>
      </c>
      <c r="O35" s="112" t="s">
        <v>352</v>
      </c>
      <c r="P35" s="84" t="s">
        <v>594</v>
      </c>
      <c r="Q35" s="112" t="s">
        <v>354</v>
      </c>
      <c r="R35" s="113" t="s">
        <v>414</v>
      </c>
      <c r="S35" s="90" t="s">
        <v>202</v>
      </c>
      <c r="T35" s="8">
        <v>50</v>
      </c>
      <c r="U35" s="111">
        <v>100</v>
      </c>
      <c r="V35" s="111">
        <v>100</v>
      </c>
      <c r="W35" s="10">
        <v>0.1</v>
      </c>
      <c r="X35" s="10">
        <v>5</v>
      </c>
      <c r="Y35" s="10" t="s">
        <v>482</v>
      </c>
      <c r="Z35" s="42" t="s">
        <v>535</v>
      </c>
    </row>
    <row r="36" spans="1:26" s="34" customFormat="1" ht="11.5" x14ac:dyDescent="0.35">
      <c r="A36" s="108" t="s">
        <v>973</v>
      </c>
      <c r="B36" s="109" t="s">
        <v>977</v>
      </c>
      <c r="C36" s="109" t="s">
        <v>901</v>
      </c>
      <c r="D36" s="109" t="s">
        <v>17</v>
      </c>
      <c r="E36" s="109" t="s">
        <v>20</v>
      </c>
      <c r="F36" s="219"/>
      <c r="G36" s="204"/>
      <c r="H36" s="110" t="s">
        <v>981</v>
      </c>
      <c r="I36" s="7">
        <v>44094</v>
      </c>
      <c r="J36" s="8">
        <v>50</v>
      </c>
      <c r="K36" s="8">
        <v>250</v>
      </c>
      <c r="L36" s="8">
        <v>250</v>
      </c>
      <c r="M36" s="9">
        <v>0.1</v>
      </c>
      <c r="N36" s="9">
        <v>5</v>
      </c>
      <c r="O36" s="112" t="s">
        <v>985</v>
      </c>
      <c r="P36" s="84" t="s">
        <v>997</v>
      </c>
      <c r="Q36" s="112" t="s">
        <v>989</v>
      </c>
      <c r="R36" s="113" t="s">
        <v>1041</v>
      </c>
      <c r="S36" s="90" t="s">
        <v>993</v>
      </c>
      <c r="T36" s="8">
        <v>50</v>
      </c>
      <c r="U36" s="111">
        <v>100</v>
      </c>
      <c r="V36" s="111">
        <v>100</v>
      </c>
      <c r="W36" s="10">
        <v>0.1</v>
      </c>
      <c r="X36" s="10">
        <v>5</v>
      </c>
      <c r="Y36" s="10" t="s">
        <v>1025</v>
      </c>
      <c r="Z36" s="42" t="s">
        <v>1042</v>
      </c>
    </row>
    <row r="37" spans="1:26" s="34" customFormat="1" ht="11.5" x14ac:dyDescent="0.35">
      <c r="A37" s="108" t="s">
        <v>974</v>
      </c>
      <c r="B37" s="109" t="s">
        <v>978</v>
      </c>
      <c r="C37" s="109" t="s">
        <v>901</v>
      </c>
      <c r="D37" s="109" t="s">
        <v>17</v>
      </c>
      <c r="E37" s="109" t="s">
        <v>20</v>
      </c>
      <c r="F37" s="219"/>
      <c r="G37" s="204"/>
      <c r="H37" s="110" t="s">
        <v>982</v>
      </c>
      <c r="I37" s="7">
        <v>44094</v>
      </c>
      <c r="J37" s="8">
        <v>50</v>
      </c>
      <c r="K37" s="8">
        <v>250</v>
      </c>
      <c r="L37" s="8">
        <v>250</v>
      </c>
      <c r="M37" s="9">
        <v>0.1</v>
      </c>
      <c r="N37" s="9">
        <v>5</v>
      </c>
      <c r="O37" s="112" t="s">
        <v>986</v>
      </c>
      <c r="P37" s="84" t="s">
        <v>998</v>
      </c>
      <c r="Q37" s="112" t="s">
        <v>990</v>
      </c>
      <c r="R37" s="113" t="s">
        <v>1043</v>
      </c>
      <c r="S37" s="90" t="s">
        <v>994</v>
      </c>
      <c r="T37" s="8">
        <v>50</v>
      </c>
      <c r="U37" s="111">
        <v>100</v>
      </c>
      <c r="V37" s="111">
        <v>100</v>
      </c>
      <c r="W37" s="10">
        <v>0.1</v>
      </c>
      <c r="X37" s="10">
        <v>5</v>
      </c>
      <c r="Y37" s="10" t="s">
        <v>1026</v>
      </c>
      <c r="Z37" s="42" t="s">
        <v>1044</v>
      </c>
    </row>
    <row r="38" spans="1:26" s="34" customFormat="1" ht="11.5" x14ac:dyDescent="0.35">
      <c r="A38" s="108" t="s">
        <v>975</v>
      </c>
      <c r="B38" s="109" t="s">
        <v>979</v>
      </c>
      <c r="C38" s="109" t="s">
        <v>901</v>
      </c>
      <c r="D38" s="109" t="s">
        <v>17</v>
      </c>
      <c r="E38" s="109" t="s">
        <v>20</v>
      </c>
      <c r="F38" s="219"/>
      <c r="G38" s="204"/>
      <c r="H38" s="110" t="s">
        <v>983</v>
      </c>
      <c r="I38" s="7">
        <v>44094</v>
      </c>
      <c r="J38" s="8">
        <v>50</v>
      </c>
      <c r="K38" s="8">
        <v>250</v>
      </c>
      <c r="L38" s="8">
        <v>250</v>
      </c>
      <c r="M38" s="9">
        <v>0.1</v>
      </c>
      <c r="N38" s="9">
        <v>5</v>
      </c>
      <c r="O38" s="112" t="s">
        <v>987</v>
      </c>
      <c r="P38" s="84" t="s">
        <v>999</v>
      </c>
      <c r="Q38" s="112" t="s">
        <v>991</v>
      </c>
      <c r="R38" s="113" t="s">
        <v>1045</v>
      </c>
      <c r="S38" s="90" t="s">
        <v>995</v>
      </c>
      <c r="T38" s="8">
        <v>50</v>
      </c>
      <c r="U38" s="111">
        <v>100</v>
      </c>
      <c r="V38" s="111">
        <v>100</v>
      </c>
      <c r="W38" s="10">
        <v>0.1</v>
      </c>
      <c r="X38" s="10">
        <v>5</v>
      </c>
      <c r="Y38" s="10" t="s">
        <v>1027</v>
      </c>
      <c r="Z38" s="42" t="s">
        <v>1046</v>
      </c>
    </row>
    <row r="39" spans="1:26" s="34" customFormat="1" ht="11.5" x14ac:dyDescent="0.35">
      <c r="A39" s="108" t="s">
        <v>976</v>
      </c>
      <c r="B39" s="109" t="s">
        <v>980</v>
      </c>
      <c r="C39" s="109" t="s">
        <v>901</v>
      </c>
      <c r="D39" s="109" t="s">
        <v>17</v>
      </c>
      <c r="E39" s="109" t="s">
        <v>20</v>
      </c>
      <c r="F39" s="219"/>
      <c r="G39" s="204"/>
      <c r="H39" s="110" t="s">
        <v>984</v>
      </c>
      <c r="I39" s="7">
        <v>44094</v>
      </c>
      <c r="J39" s="8">
        <v>50</v>
      </c>
      <c r="K39" s="8">
        <v>250</v>
      </c>
      <c r="L39" s="8">
        <v>250</v>
      </c>
      <c r="M39" s="9">
        <v>0.1</v>
      </c>
      <c r="N39" s="9">
        <v>5</v>
      </c>
      <c r="O39" s="112" t="s">
        <v>988</v>
      </c>
      <c r="P39" s="84" t="s">
        <v>1000</v>
      </c>
      <c r="Q39" s="112" t="s">
        <v>992</v>
      </c>
      <c r="R39" s="113" t="s">
        <v>1047</v>
      </c>
      <c r="S39" s="90" t="s">
        <v>996</v>
      </c>
      <c r="T39" s="8">
        <v>50</v>
      </c>
      <c r="U39" s="111">
        <v>100</v>
      </c>
      <c r="V39" s="111">
        <v>100</v>
      </c>
      <c r="W39" s="10">
        <v>0.1</v>
      </c>
      <c r="X39" s="10">
        <v>5</v>
      </c>
      <c r="Y39" s="10" t="s">
        <v>1028</v>
      </c>
      <c r="Z39" s="42" t="s">
        <v>1048</v>
      </c>
    </row>
    <row r="40" spans="1:26" s="34" customFormat="1" ht="11.5" x14ac:dyDescent="0.35">
      <c r="A40" s="114" t="s">
        <v>844</v>
      </c>
      <c r="B40" s="115" t="s">
        <v>150</v>
      </c>
      <c r="C40" s="115" t="s">
        <v>902</v>
      </c>
      <c r="D40" s="115" t="s">
        <v>17</v>
      </c>
      <c r="E40" s="115" t="s">
        <v>18</v>
      </c>
      <c r="F40" s="220" t="str">
        <f t="shared" si="1"/>
        <v>Show</v>
      </c>
      <c r="G40" s="205" t="s">
        <v>647</v>
      </c>
      <c r="H40" s="116" t="s">
        <v>149</v>
      </c>
      <c r="I40" s="11">
        <v>40357</v>
      </c>
      <c r="J40" s="12">
        <v>50</v>
      </c>
      <c r="K40" s="12">
        <v>100</v>
      </c>
      <c r="L40" s="12">
        <v>100</v>
      </c>
      <c r="M40" s="13">
        <v>0.1</v>
      </c>
      <c r="N40" s="13">
        <v>5</v>
      </c>
      <c r="O40" s="117" t="s">
        <v>205</v>
      </c>
      <c r="P40" s="118" t="s">
        <v>682</v>
      </c>
      <c r="Q40" s="117" t="s">
        <v>207</v>
      </c>
      <c r="R40" s="118" t="s">
        <v>415</v>
      </c>
      <c r="S40" s="91" t="s">
        <v>203</v>
      </c>
      <c r="T40" s="119">
        <v>50</v>
      </c>
      <c r="U40" s="120">
        <v>100</v>
      </c>
      <c r="V40" s="120">
        <v>100</v>
      </c>
      <c r="W40" s="14">
        <v>0.1</v>
      </c>
      <c r="X40" s="14">
        <v>5</v>
      </c>
      <c r="Y40" s="14" t="s">
        <v>483</v>
      </c>
      <c r="Z40" s="43" t="s">
        <v>536</v>
      </c>
    </row>
    <row r="41" spans="1:26" s="34" customFormat="1" ht="11.5" x14ac:dyDescent="0.35">
      <c r="A41" s="114" t="s">
        <v>845</v>
      </c>
      <c r="B41" s="115" t="s">
        <v>87</v>
      </c>
      <c r="C41" s="115" t="s">
        <v>902</v>
      </c>
      <c r="D41" s="115" t="s">
        <v>17</v>
      </c>
      <c r="E41" s="115" t="s">
        <v>18</v>
      </c>
      <c r="F41" s="220" t="str">
        <f t="shared" si="1"/>
        <v>Show</v>
      </c>
      <c r="G41" s="205" t="s">
        <v>648</v>
      </c>
      <c r="H41" s="116" t="s">
        <v>86</v>
      </c>
      <c r="I41" s="11">
        <v>40357</v>
      </c>
      <c r="J41" s="12">
        <v>50</v>
      </c>
      <c r="K41" s="12">
        <v>100</v>
      </c>
      <c r="L41" s="12">
        <v>100</v>
      </c>
      <c r="M41" s="13">
        <v>0.1</v>
      </c>
      <c r="N41" s="13">
        <v>5</v>
      </c>
      <c r="O41" s="117" t="s">
        <v>275</v>
      </c>
      <c r="P41" s="118" t="s">
        <v>573</v>
      </c>
      <c r="Q41" s="117" t="s">
        <v>277</v>
      </c>
      <c r="R41" s="118" t="s">
        <v>416</v>
      </c>
      <c r="S41" s="91" t="s">
        <v>177</v>
      </c>
      <c r="T41" s="119">
        <v>50</v>
      </c>
      <c r="U41" s="120">
        <v>100</v>
      </c>
      <c r="V41" s="120">
        <v>100</v>
      </c>
      <c r="W41" s="14">
        <v>0.1</v>
      </c>
      <c r="X41" s="14">
        <v>5</v>
      </c>
      <c r="Y41" s="14" t="s">
        <v>484</v>
      </c>
      <c r="Z41" s="43" t="s">
        <v>537</v>
      </c>
    </row>
    <row r="42" spans="1:26" s="34" customFormat="1" ht="11.5" x14ac:dyDescent="0.35">
      <c r="A42" s="114" t="s">
        <v>846</v>
      </c>
      <c r="B42" s="115" t="s">
        <v>91</v>
      </c>
      <c r="C42" s="115" t="s">
        <v>902</v>
      </c>
      <c r="D42" s="115" t="s">
        <v>17</v>
      </c>
      <c r="E42" s="115" t="s">
        <v>18</v>
      </c>
      <c r="F42" s="220" t="str">
        <f t="shared" si="1"/>
        <v>Show</v>
      </c>
      <c r="G42" s="205" t="s">
        <v>649</v>
      </c>
      <c r="H42" s="116" t="s">
        <v>90</v>
      </c>
      <c r="I42" s="11">
        <v>40357</v>
      </c>
      <c r="J42" s="12">
        <v>50</v>
      </c>
      <c r="K42" s="12">
        <v>100</v>
      </c>
      <c r="L42" s="12">
        <v>100</v>
      </c>
      <c r="M42" s="13">
        <v>0.1</v>
      </c>
      <c r="N42" s="13">
        <v>5</v>
      </c>
      <c r="O42" s="117" t="s">
        <v>278</v>
      </c>
      <c r="P42" s="118" t="s">
        <v>575</v>
      </c>
      <c r="Q42" s="117" t="s">
        <v>280</v>
      </c>
      <c r="R42" s="118" t="s">
        <v>417</v>
      </c>
      <c r="S42" s="92" t="s">
        <v>179</v>
      </c>
      <c r="T42" s="119">
        <v>50</v>
      </c>
      <c r="U42" s="120">
        <v>100</v>
      </c>
      <c r="V42" s="120">
        <v>100</v>
      </c>
      <c r="W42" s="14">
        <v>0.1</v>
      </c>
      <c r="X42" s="14">
        <v>5</v>
      </c>
      <c r="Y42" s="15" t="s">
        <v>485</v>
      </c>
      <c r="Z42" s="43" t="s">
        <v>538</v>
      </c>
    </row>
    <row r="43" spans="1:26" s="34" customFormat="1" ht="11.5" x14ac:dyDescent="0.35">
      <c r="A43" s="114" t="s">
        <v>847</v>
      </c>
      <c r="B43" s="115" t="s">
        <v>97</v>
      </c>
      <c r="C43" s="115" t="s">
        <v>902</v>
      </c>
      <c r="D43" s="115" t="s">
        <v>17</v>
      </c>
      <c r="E43" s="115" t="s">
        <v>18</v>
      </c>
      <c r="F43" s="220" t="str">
        <f t="shared" si="1"/>
        <v>Show</v>
      </c>
      <c r="G43" s="205" t="s">
        <v>650</v>
      </c>
      <c r="H43" s="116" t="s">
        <v>96</v>
      </c>
      <c r="I43" s="11">
        <v>40357</v>
      </c>
      <c r="J43" s="12">
        <v>50</v>
      </c>
      <c r="K43" s="12">
        <v>100</v>
      </c>
      <c r="L43" s="12">
        <v>100</v>
      </c>
      <c r="M43" s="13">
        <v>0.1</v>
      </c>
      <c r="N43" s="13">
        <v>5</v>
      </c>
      <c r="O43" s="117" t="s">
        <v>281</v>
      </c>
      <c r="P43" s="118" t="s">
        <v>574</v>
      </c>
      <c r="Q43" s="117" t="s">
        <v>283</v>
      </c>
      <c r="R43" s="118" t="s">
        <v>418</v>
      </c>
      <c r="S43" s="92" t="s">
        <v>181</v>
      </c>
      <c r="T43" s="119">
        <v>50</v>
      </c>
      <c r="U43" s="120">
        <v>100</v>
      </c>
      <c r="V43" s="120">
        <v>100</v>
      </c>
      <c r="W43" s="14">
        <v>0.1</v>
      </c>
      <c r="X43" s="14">
        <v>5</v>
      </c>
      <c r="Y43" s="15" t="s">
        <v>486</v>
      </c>
      <c r="Z43" s="43" t="s">
        <v>539</v>
      </c>
    </row>
    <row r="44" spans="1:26" s="34" customFormat="1" ht="11.5" x14ac:dyDescent="0.35">
      <c r="A44" s="114" t="s">
        <v>848</v>
      </c>
      <c r="B44" s="115" t="s">
        <v>40</v>
      </c>
      <c r="C44" s="115" t="s">
        <v>902</v>
      </c>
      <c r="D44" s="115" t="s">
        <v>17</v>
      </c>
      <c r="E44" s="115" t="s">
        <v>20</v>
      </c>
      <c r="F44" s="220" t="str">
        <f t="shared" si="1"/>
        <v>Show</v>
      </c>
      <c r="G44" s="205" t="s">
        <v>651</v>
      </c>
      <c r="H44" s="116" t="s">
        <v>39</v>
      </c>
      <c r="I44" s="11">
        <v>37364</v>
      </c>
      <c r="J44" s="12">
        <v>50</v>
      </c>
      <c r="K44" s="12">
        <v>250</v>
      </c>
      <c r="L44" s="12">
        <v>250</v>
      </c>
      <c r="M44" s="13">
        <v>0.1</v>
      </c>
      <c r="N44" s="13">
        <v>5</v>
      </c>
      <c r="O44" s="117" t="s">
        <v>296</v>
      </c>
      <c r="P44" s="118" t="s">
        <v>596</v>
      </c>
      <c r="Q44" s="117" t="s">
        <v>298</v>
      </c>
      <c r="R44" s="118" t="s">
        <v>419</v>
      </c>
      <c r="S44" s="91" t="s">
        <v>154</v>
      </c>
      <c r="T44" s="119">
        <v>50</v>
      </c>
      <c r="U44" s="120">
        <v>100</v>
      </c>
      <c r="V44" s="120">
        <v>100</v>
      </c>
      <c r="W44" s="14">
        <v>0.1</v>
      </c>
      <c r="X44" s="14">
        <v>5</v>
      </c>
      <c r="Y44" s="14" t="s">
        <v>487</v>
      </c>
      <c r="Z44" s="43" t="s">
        <v>540</v>
      </c>
    </row>
    <row r="45" spans="1:26" s="34" customFormat="1" ht="11.5" x14ac:dyDescent="0.35">
      <c r="A45" s="114" t="s">
        <v>849</v>
      </c>
      <c r="B45" s="115" t="s">
        <v>42</v>
      </c>
      <c r="C45" s="115" t="s">
        <v>902</v>
      </c>
      <c r="D45" s="115" t="s">
        <v>17</v>
      </c>
      <c r="E45" s="115" t="s">
        <v>20</v>
      </c>
      <c r="F45" s="220" t="str">
        <f t="shared" si="1"/>
        <v>Show</v>
      </c>
      <c r="G45" s="205" t="s">
        <v>652</v>
      </c>
      <c r="H45" s="116" t="s">
        <v>41</v>
      </c>
      <c r="I45" s="11">
        <v>36965</v>
      </c>
      <c r="J45" s="12">
        <v>50</v>
      </c>
      <c r="K45" s="12">
        <v>1250</v>
      </c>
      <c r="L45" s="12">
        <v>1250</v>
      </c>
      <c r="M45" s="13">
        <v>0.02</v>
      </c>
      <c r="N45" s="13">
        <v>1</v>
      </c>
      <c r="O45" s="117" t="s">
        <v>299</v>
      </c>
      <c r="P45" s="118" t="s">
        <v>597</v>
      </c>
      <c r="Q45" s="117" t="s">
        <v>301</v>
      </c>
      <c r="R45" s="118" t="s">
        <v>420</v>
      </c>
      <c r="S45" s="91" t="s">
        <v>155</v>
      </c>
      <c r="T45" s="119">
        <v>50</v>
      </c>
      <c r="U45" s="121" t="s">
        <v>754</v>
      </c>
      <c r="V45" s="121" t="s">
        <v>754</v>
      </c>
      <c r="W45" s="14">
        <v>0.05</v>
      </c>
      <c r="X45" s="14">
        <v>2.5</v>
      </c>
      <c r="Y45" s="14" t="s">
        <v>488</v>
      </c>
      <c r="Z45" s="43" t="s">
        <v>541</v>
      </c>
    </row>
    <row r="46" spans="1:26" s="34" customFormat="1" ht="11.5" x14ac:dyDescent="0.35">
      <c r="A46" s="114" t="s">
        <v>924</v>
      </c>
      <c r="B46" s="115" t="s">
        <v>42</v>
      </c>
      <c r="C46" s="115" t="s">
        <v>902</v>
      </c>
      <c r="D46" s="115" t="s">
        <v>17</v>
      </c>
      <c r="E46" s="115" t="s">
        <v>20</v>
      </c>
      <c r="F46" s="220"/>
      <c r="G46" s="205"/>
      <c r="H46" s="116"/>
      <c r="I46" s="11"/>
      <c r="J46" s="12"/>
      <c r="K46" s="12"/>
      <c r="L46" s="12"/>
      <c r="M46" s="13"/>
      <c r="N46" s="13"/>
      <c r="O46" s="117"/>
      <c r="P46" s="118"/>
      <c r="Q46" s="117"/>
      <c r="R46" s="118"/>
      <c r="S46" s="91" t="s">
        <v>925</v>
      </c>
      <c r="T46" s="119">
        <v>50</v>
      </c>
      <c r="U46" s="121" t="s">
        <v>754</v>
      </c>
      <c r="V46" s="121" t="s">
        <v>754</v>
      </c>
      <c r="W46" s="14">
        <v>0.05</v>
      </c>
      <c r="X46" s="14">
        <v>2.5</v>
      </c>
      <c r="Y46" s="122" t="s">
        <v>927</v>
      </c>
      <c r="Z46" s="43" t="s">
        <v>926</v>
      </c>
    </row>
    <row r="47" spans="1:26" s="34" customFormat="1" ht="11.5" x14ac:dyDescent="0.35">
      <c r="A47" s="114" t="s">
        <v>850</v>
      </c>
      <c r="B47" s="115" t="s">
        <v>44</v>
      </c>
      <c r="C47" s="115" t="s">
        <v>902</v>
      </c>
      <c r="D47" s="115" t="s">
        <v>17</v>
      </c>
      <c r="E47" s="115" t="s">
        <v>20</v>
      </c>
      <c r="F47" s="220" t="str">
        <f t="shared" si="1"/>
        <v>Show</v>
      </c>
      <c r="G47" s="205" t="s">
        <v>653</v>
      </c>
      <c r="H47" s="116" t="s">
        <v>43</v>
      </c>
      <c r="I47" s="11">
        <v>37755</v>
      </c>
      <c r="J47" s="12">
        <v>50</v>
      </c>
      <c r="K47" s="12">
        <v>250</v>
      </c>
      <c r="L47" s="12">
        <v>250</v>
      </c>
      <c r="M47" s="13">
        <v>0.1</v>
      </c>
      <c r="N47" s="13">
        <v>5</v>
      </c>
      <c r="O47" s="117" t="s">
        <v>305</v>
      </c>
      <c r="P47" s="118" t="s">
        <v>599</v>
      </c>
      <c r="Q47" s="117" t="s">
        <v>307</v>
      </c>
      <c r="R47" s="118" t="s">
        <v>421</v>
      </c>
      <c r="S47" s="91" t="s">
        <v>156</v>
      </c>
      <c r="T47" s="119">
        <v>50</v>
      </c>
      <c r="U47" s="120">
        <v>100</v>
      </c>
      <c r="V47" s="120">
        <v>100</v>
      </c>
      <c r="W47" s="14">
        <v>0.1</v>
      </c>
      <c r="X47" s="14">
        <v>5</v>
      </c>
      <c r="Y47" s="14" t="s">
        <v>489</v>
      </c>
      <c r="Z47" s="43" t="s">
        <v>542</v>
      </c>
    </row>
    <row r="48" spans="1:26" s="34" customFormat="1" ht="11.5" x14ac:dyDescent="0.35">
      <c r="A48" s="114" t="s">
        <v>851</v>
      </c>
      <c r="B48" s="115" t="s">
        <v>46</v>
      </c>
      <c r="C48" s="115" t="s">
        <v>902</v>
      </c>
      <c r="D48" s="115" t="s">
        <v>17</v>
      </c>
      <c r="E48" s="115" t="s">
        <v>20</v>
      </c>
      <c r="F48" s="220" t="str">
        <f t="shared" si="1"/>
        <v>Show</v>
      </c>
      <c r="G48" s="205" t="s">
        <v>654</v>
      </c>
      <c r="H48" s="116" t="s">
        <v>45</v>
      </c>
      <c r="I48" s="11">
        <v>37364</v>
      </c>
      <c r="J48" s="12">
        <v>50</v>
      </c>
      <c r="K48" s="12">
        <v>250</v>
      </c>
      <c r="L48" s="12">
        <v>250</v>
      </c>
      <c r="M48" s="13">
        <v>0.1</v>
      </c>
      <c r="N48" s="13">
        <v>5</v>
      </c>
      <c r="O48" s="117" t="s">
        <v>223</v>
      </c>
      <c r="P48" s="118" t="s">
        <v>601</v>
      </c>
      <c r="Q48" s="117" t="s">
        <v>225</v>
      </c>
      <c r="R48" s="118" t="s">
        <v>422</v>
      </c>
      <c r="S48" s="91" t="s">
        <v>157</v>
      </c>
      <c r="T48" s="119">
        <v>50</v>
      </c>
      <c r="U48" s="120">
        <v>100</v>
      </c>
      <c r="V48" s="120">
        <v>100</v>
      </c>
      <c r="W48" s="14">
        <v>0.1</v>
      </c>
      <c r="X48" s="14">
        <v>5</v>
      </c>
      <c r="Y48" s="14" t="s">
        <v>490</v>
      </c>
      <c r="Z48" s="43" t="s">
        <v>543</v>
      </c>
    </row>
    <row r="49" spans="1:26" s="34" customFormat="1" ht="11.5" x14ac:dyDescent="0.35">
      <c r="A49" s="114" t="s">
        <v>852</v>
      </c>
      <c r="B49" s="115" t="s">
        <v>48</v>
      </c>
      <c r="C49" s="115" t="s">
        <v>902</v>
      </c>
      <c r="D49" s="115" t="s">
        <v>17</v>
      </c>
      <c r="E49" s="115" t="s">
        <v>20</v>
      </c>
      <c r="F49" s="220" t="str">
        <f t="shared" si="1"/>
        <v>Show</v>
      </c>
      <c r="G49" s="205" t="s">
        <v>655</v>
      </c>
      <c r="H49" s="116" t="s">
        <v>47</v>
      </c>
      <c r="I49" s="11">
        <v>37518</v>
      </c>
      <c r="J49" s="12">
        <v>50</v>
      </c>
      <c r="K49" s="12">
        <v>250</v>
      </c>
      <c r="L49" s="12">
        <v>250</v>
      </c>
      <c r="M49" s="13">
        <v>0.1</v>
      </c>
      <c r="N49" s="13">
        <v>5</v>
      </c>
      <c r="O49" s="117" t="s">
        <v>311</v>
      </c>
      <c r="P49" s="118" t="s">
        <v>602</v>
      </c>
      <c r="Q49" s="117" t="s">
        <v>313</v>
      </c>
      <c r="R49" s="118" t="s">
        <v>423</v>
      </c>
      <c r="S49" s="91" t="s">
        <v>158</v>
      </c>
      <c r="T49" s="119">
        <v>50</v>
      </c>
      <c r="U49" s="120">
        <v>100</v>
      </c>
      <c r="V49" s="120">
        <v>100</v>
      </c>
      <c r="W49" s="14">
        <v>0.1</v>
      </c>
      <c r="X49" s="14">
        <v>5</v>
      </c>
      <c r="Y49" s="14" t="s">
        <v>491</v>
      </c>
      <c r="Z49" s="43" t="s">
        <v>544</v>
      </c>
    </row>
    <row r="50" spans="1:26" s="34" customFormat="1" ht="11.5" x14ac:dyDescent="0.35">
      <c r="A50" s="114" t="s">
        <v>853</v>
      </c>
      <c r="B50" s="115" t="s">
        <v>50</v>
      </c>
      <c r="C50" s="115" t="s">
        <v>902</v>
      </c>
      <c r="D50" s="115" t="s">
        <v>17</v>
      </c>
      <c r="E50" s="115" t="s">
        <v>20</v>
      </c>
      <c r="F50" s="220" t="str">
        <f t="shared" si="1"/>
        <v>Show</v>
      </c>
      <c r="G50" s="205" t="s">
        <v>656</v>
      </c>
      <c r="H50" s="116" t="s">
        <v>49</v>
      </c>
      <c r="I50" s="11">
        <v>37755</v>
      </c>
      <c r="J50" s="12">
        <v>50</v>
      </c>
      <c r="K50" s="12">
        <v>250</v>
      </c>
      <c r="L50" s="12">
        <v>250</v>
      </c>
      <c r="M50" s="13">
        <v>0.1</v>
      </c>
      <c r="N50" s="13">
        <v>5</v>
      </c>
      <c r="O50" s="117" t="s">
        <v>320</v>
      </c>
      <c r="P50" s="118" t="s">
        <v>603</v>
      </c>
      <c r="Q50" s="117" t="s">
        <v>322</v>
      </c>
      <c r="R50" s="118" t="s">
        <v>424</v>
      </c>
      <c r="S50" s="91" t="s">
        <v>159</v>
      </c>
      <c r="T50" s="119">
        <v>50</v>
      </c>
      <c r="U50" s="120">
        <v>100</v>
      </c>
      <c r="V50" s="120">
        <v>100</v>
      </c>
      <c r="W50" s="14">
        <v>0.1</v>
      </c>
      <c r="X50" s="14">
        <v>5</v>
      </c>
      <c r="Y50" s="14" t="s">
        <v>492</v>
      </c>
      <c r="Z50" s="43" t="s">
        <v>545</v>
      </c>
    </row>
    <row r="51" spans="1:26" s="34" customFormat="1" ht="11.5" x14ac:dyDescent="0.35">
      <c r="A51" s="114" t="s">
        <v>854</v>
      </c>
      <c r="B51" s="115" t="s">
        <v>52</v>
      </c>
      <c r="C51" s="115" t="s">
        <v>902</v>
      </c>
      <c r="D51" s="115" t="s">
        <v>17</v>
      </c>
      <c r="E51" s="115" t="s">
        <v>20</v>
      </c>
      <c r="F51" s="220" t="str">
        <f t="shared" si="1"/>
        <v>Show</v>
      </c>
      <c r="G51" s="205" t="s">
        <v>657</v>
      </c>
      <c r="H51" s="116" t="s">
        <v>51</v>
      </c>
      <c r="I51" s="11">
        <v>36965</v>
      </c>
      <c r="J51" s="12">
        <v>50</v>
      </c>
      <c r="K51" s="12">
        <v>250</v>
      </c>
      <c r="L51" s="12">
        <v>250</v>
      </c>
      <c r="M51" s="13">
        <v>0.1</v>
      </c>
      <c r="N51" s="13">
        <v>5</v>
      </c>
      <c r="O51" s="117" t="s">
        <v>317</v>
      </c>
      <c r="P51" s="118" t="s">
        <v>604</v>
      </c>
      <c r="Q51" s="117" t="s">
        <v>319</v>
      </c>
      <c r="R51" s="118" t="s">
        <v>425</v>
      </c>
      <c r="S51" s="92" t="s">
        <v>160</v>
      </c>
      <c r="T51" s="119">
        <v>50</v>
      </c>
      <c r="U51" s="120">
        <v>100</v>
      </c>
      <c r="V51" s="120">
        <v>100</v>
      </c>
      <c r="W51" s="14">
        <v>0.1</v>
      </c>
      <c r="X51" s="14">
        <v>5</v>
      </c>
      <c r="Y51" s="15" t="s">
        <v>493</v>
      </c>
      <c r="Z51" s="43" t="s">
        <v>546</v>
      </c>
    </row>
    <row r="52" spans="1:26" s="34" customFormat="1" ht="11.5" x14ac:dyDescent="0.35">
      <c r="A52" s="114" t="s">
        <v>855</v>
      </c>
      <c r="B52" s="115" t="s">
        <v>54</v>
      </c>
      <c r="C52" s="115" t="s">
        <v>902</v>
      </c>
      <c r="D52" s="115" t="s">
        <v>17</v>
      </c>
      <c r="E52" s="115" t="s">
        <v>20</v>
      </c>
      <c r="F52" s="220" t="str">
        <f t="shared" si="1"/>
        <v>Show</v>
      </c>
      <c r="G52" s="205" t="s">
        <v>658</v>
      </c>
      <c r="H52" s="116" t="s">
        <v>53</v>
      </c>
      <c r="I52" s="11">
        <v>37364</v>
      </c>
      <c r="J52" s="12">
        <v>50</v>
      </c>
      <c r="K52" s="12">
        <v>250</v>
      </c>
      <c r="L52" s="12">
        <v>250</v>
      </c>
      <c r="M52" s="13">
        <v>0.1</v>
      </c>
      <c r="N52" s="13">
        <v>5</v>
      </c>
      <c r="O52" s="117" t="s">
        <v>323</v>
      </c>
      <c r="P52" s="118" t="s">
        <v>605</v>
      </c>
      <c r="Q52" s="117" t="s">
        <v>325</v>
      </c>
      <c r="R52" s="118" t="s">
        <v>426</v>
      </c>
      <c r="S52" s="92" t="s">
        <v>161</v>
      </c>
      <c r="T52" s="119">
        <v>50</v>
      </c>
      <c r="U52" s="120">
        <v>100</v>
      </c>
      <c r="V52" s="120">
        <v>100</v>
      </c>
      <c r="W52" s="14">
        <v>0.1</v>
      </c>
      <c r="X52" s="14">
        <v>5</v>
      </c>
      <c r="Y52" s="15" t="s">
        <v>494</v>
      </c>
      <c r="Z52" s="43" t="s">
        <v>547</v>
      </c>
    </row>
    <row r="53" spans="1:26" s="34" customFormat="1" ht="11.5" x14ac:dyDescent="0.35">
      <c r="A53" s="114" t="s">
        <v>856</v>
      </c>
      <c r="B53" s="115" t="s">
        <v>56</v>
      </c>
      <c r="C53" s="115" t="s">
        <v>902</v>
      </c>
      <c r="D53" s="115" t="s">
        <v>17</v>
      </c>
      <c r="E53" s="115" t="s">
        <v>20</v>
      </c>
      <c r="F53" s="220" t="str">
        <f t="shared" si="1"/>
        <v>Show</v>
      </c>
      <c r="G53" s="205" t="s">
        <v>659</v>
      </c>
      <c r="H53" s="116" t="s">
        <v>55</v>
      </c>
      <c r="I53" s="11">
        <v>39626</v>
      </c>
      <c r="J53" s="12">
        <v>50</v>
      </c>
      <c r="K53" s="12">
        <v>250</v>
      </c>
      <c r="L53" s="12">
        <v>250</v>
      </c>
      <c r="M53" s="13">
        <v>0.1</v>
      </c>
      <c r="N53" s="13">
        <v>5</v>
      </c>
      <c r="O53" s="117" t="s">
        <v>332</v>
      </c>
      <c r="P53" s="118" t="s">
        <v>607</v>
      </c>
      <c r="Q53" s="117" t="s">
        <v>334</v>
      </c>
      <c r="R53" s="118" t="s">
        <v>427</v>
      </c>
      <c r="S53" s="92" t="s">
        <v>162</v>
      </c>
      <c r="T53" s="119">
        <v>50</v>
      </c>
      <c r="U53" s="120">
        <v>100</v>
      </c>
      <c r="V53" s="120">
        <v>100</v>
      </c>
      <c r="W53" s="14">
        <v>0.1</v>
      </c>
      <c r="X53" s="14">
        <v>5</v>
      </c>
      <c r="Y53" s="15" t="s">
        <v>495</v>
      </c>
      <c r="Z53" s="43" t="s">
        <v>548</v>
      </c>
    </row>
    <row r="54" spans="1:26" s="34" customFormat="1" ht="11.5" x14ac:dyDescent="0.35">
      <c r="A54" s="114" t="s">
        <v>857</v>
      </c>
      <c r="B54" s="115" t="s">
        <v>58</v>
      </c>
      <c r="C54" s="115" t="s">
        <v>902</v>
      </c>
      <c r="D54" s="115" t="s">
        <v>17</v>
      </c>
      <c r="E54" s="115" t="s">
        <v>20</v>
      </c>
      <c r="F54" s="220" t="str">
        <f t="shared" si="1"/>
        <v>Show</v>
      </c>
      <c r="G54" s="205" t="s">
        <v>660</v>
      </c>
      <c r="H54" s="116" t="s">
        <v>57</v>
      </c>
      <c r="I54" s="11">
        <v>37518</v>
      </c>
      <c r="J54" s="12">
        <v>50</v>
      </c>
      <c r="K54" s="12">
        <v>250</v>
      </c>
      <c r="L54" s="12">
        <v>250</v>
      </c>
      <c r="M54" s="13">
        <v>0.1</v>
      </c>
      <c r="N54" s="13">
        <v>5</v>
      </c>
      <c r="O54" s="117" t="s">
        <v>326</v>
      </c>
      <c r="P54" s="118" t="s">
        <v>608</v>
      </c>
      <c r="Q54" s="117" t="s">
        <v>328</v>
      </c>
      <c r="R54" s="118" t="s">
        <v>428</v>
      </c>
      <c r="S54" s="92" t="s">
        <v>163</v>
      </c>
      <c r="T54" s="119">
        <v>50</v>
      </c>
      <c r="U54" s="120">
        <v>100</v>
      </c>
      <c r="V54" s="120">
        <v>100</v>
      </c>
      <c r="W54" s="14">
        <v>0.1</v>
      </c>
      <c r="X54" s="14">
        <v>5</v>
      </c>
      <c r="Y54" s="15" t="s">
        <v>496</v>
      </c>
      <c r="Z54" s="43" t="s">
        <v>549</v>
      </c>
    </row>
    <row r="55" spans="1:26" s="34" customFormat="1" ht="11.5" x14ac:dyDescent="0.35">
      <c r="A55" s="114" t="s">
        <v>858</v>
      </c>
      <c r="B55" s="115" t="s">
        <v>60</v>
      </c>
      <c r="C55" s="115" t="s">
        <v>902</v>
      </c>
      <c r="D55" s="115" t="s">
        <v>17</v>
      </c>
      <c r="E55" s="115" t="s">
        <v>20</v>
      </c>
      <c r="F55" s="220" t="str">
        <f t="shared" si="1"/>
        <v>Show</v>
      </c>
      <c r="G55" s="205" t="s">
        <v>661</v>
      </c>
      <c r="H55" s="116" t="s">
        <v>59</v>
      </c>
      <c r="I55" s="11">
        <v>37755</v>
      </c>
      <c r="J55" s="12">
        <v>50</v>
      </c>
      <c r="K55" s="12">
        <v>250</v>
      </c>
      <c r="L55" s="12">
        <v>250</v>
      </c>
      <c r="M55" s="13">
        <v>0.1</v>
      </c>
      <c r="N55" s="13">
        <v>5</v>
      </c>
      <c r="O55" s="117" t="s">
        <v>308</v>
      </c>
      <c r="P55" s="118" t="s">
        <v>609</v>
      </c>
      <c r="Q55" s="117" t="s">
        <v>310</v>
      </c>
      <c r="R55" s="118" t="s">
        <v>429</v>
      </c>
      <c r="S55" s="92" t="s">
        <v>164</v>
      </c>
      <c r="T55" s="119">
        <v>50</v>
      </c>
      <c r="U55" s="120">
        <v>100</v>
      </c>
      <c r="V55" s="120">
        <v>100</v>
      </c>
      <c r="W55" s="14">
        <v>0.1</v>
      </c>
      <c r="X55" s="14">
        <v>5</v>
      </c>
      <c r="Y55" s="15" t="s">
        <v>497</v>
      </c>
      <c r="Z55" s="43" t="s">
        <v>550</v>
      </c>
    </row>
    <row r="56" spans="1:26" s="34" customFormat="1" ht="11.5" x14ac:dyDescent="0.35">
      <c r="A56" s="114" t="s">
        <v>859</v>
      </c>
      <c r="B56" s="115" t="s">
        <v>62</v>
      </c>
      <c r="C56" s="115" t="s">
        <v>902</v>
      </c>
      <c r="D56" s="115" t="s">
        <v>17</v>
      </c>
      <c r="E56" s="115" t="s">
        <v>20</v>
      </c>
      <c r="F56" s="220" t="str">
        <f t="shared" si="1"/>
        <v>Show</v>
      </c>
      <c r="G56" s="205" t="s">
        <v>662</v>
      </c>
      <c r="H56" s="116" t="s">
        <v>61</v>
      </c>
      <c r="I56" s="11">
        <v>37755</v>
      </c>
      <c r="J56" s="12">
        <v>50</v>
      </c>
      <c r="K56" s="12">
        <v>250</v>
      </c>
      <c r="L56" s="12">
        <v>250</v>
      </c>
      <c r="M56" s="13">
        <v>0.1</v>
      </c>
      <c r="N56" s="13">
        <v>5</v>
      </c>
      <c r="O56" s="117" t="s">
        <v>314</v>
      </c>
      <c r="P56" s="118" t="s">
        <v>610</v>
      </c>
      <c r="Q56" s="117" t="s">
        <v>316</v>
      </c>
      <c r="R56" s="118" t="s">
        <v>430</v>
      </c>
      <c r="S56" s="92" t="s">
        <v>165</v>
      </c>
      <c r="T56" s="119">
        <v>50</v>
      </c>
      <c r="U56" s="120">
        <v>100</v>
      </c>
      <c r="V56" s="120">
        <v>100</v>
      </c>
      <c r="W56" s="14">
        <v>0.1</v>
      </c>
      <c r="X56" s="14">
        <v>5</v>
      </c>
      <c r="Y56" s="15" t="s">
        <v>498</v>
      </c>
      <c r="Z56" s="43" t="s">
        <v>551</v>
      </c>
    </row>
    <row r="57" spans="1:26" s="34" customFormat="1" ht="11.5" x14ac:dyDescent="0.35">
      <c r="A57" s="114" t="s">
        <v>860</v>
      </c>
      <c r="B57" s="115" t="s">
        <v>64</v>
      </c>
      <c r="C57" s="115" t="s">
        <v>902</v>
      </c>
      <c r="D57" s="115" t="s">
        <v>17</v>
      </c>
      <c r="E57" s="115" t="s">
        <v>20</v>
      </c>
      <c r="F57" s="220" t="str">
        <f t="shared" si="1"/>
        <v>Show</v>
      </c>
      <c r="G57" s="205" t="s">
        <v>663</v>
      </c>
      <c r="H57" s="116" t="s">
        <v>63</v>
      </c>
      <c r="I57" s="11">
        <v>37755</v>
      </c>
      <c r="J57" s="12">
        <v>50</v>
      </c>
      <c r="K57" s="12">
        <v>250</v>
      </c>
      <c r="L57" s="12">
        <v>250</v>
      </c>
      <c r="M57" s="13">
        <v>0.1</v>
      </c>
      <c r="N57" s="13">
        <v>5</v>
      </c>
      <c r="O57" s="117" t="s">
        <v>335</v>
      </c>
      <c r="P57" s="118" t="s">
        <v>611</v>
      </c>
      <c r="Q57" s="117" t="s">
        <v>337</v>
      </c>
      <c r="R57" s="118" t="s">
        <v>431</v>
      </c>
      <c r="S57" s="92" t="s">
        <v>166</v>
      </c>
      <c r="T57" s="119">
        <v>50</v>
      </c>
      <c r="U57" s="120">
        <v>100</v>
      </c>
      <c r="V57" s="120">
        <v>100</v>
      </c>
      <c r="W57" s="14">
        <v>0.1</v>
      </c>
      <c r="X57" s="14">
        <v>5</v>
      </c>
      <c r="Y57" s="15" t="s">
        <v>499</v>
      </c>
      <c r="Z57" s="43" t="s">
        <v>552</v>
      </c>
    </row>
    <row r="58" spans="1:26" s="34" customFormat="1" ht="11.5" x14ac:dyDescent="0.35">
      <c r="A58" s="114" t="s">
        <v>861</v>
      </c>
      <c r="B58" s="115" t="s">
        <v>66</v>
      </c>
      <c r="C58" s="115" t="s">
        <v>902</v>
      </c>
      <c r="D58" s="115" t="s">
        <v>17</v>
      </c>
      <c r="E58" s="115" t="s">
        <v>20</v>
      </c>
      <c r="F58" s="220" t="str">
        <f t="shared" si="1"/>
        <v>Show</v>
      </c>
      <c r="G58" s="205" t="s">
        <v>664</v>
      </c>
      <c r="H58" s="116" t="s">
        <v>65</v>
      </c>
      <c r="I58" s="11">
        <v>37755</v>
      </c>
      <c r="J58" s="12">
        <v>50</v>
      </c>
      <c r="K58" s="12">
        <v>250</v>
      </c>
      <c r="L58" s="12">
        <v>250</v>
      </c>
      <c r="M58" s="13">
        <v>0.1</v>
      </c>
      <c r="N58" s="13">
        <v>5</v>
      </c>
      <c r="O58" s="117" t="s">
        <v>302</v>
      </c>
      <c r="P58" s="118" t="s">
        <v>612</v>
      </c>
      <c r="Q58" s="117" t="s">
        <v>304</v>
      </c>
      <c r="R58" s="118" t="s">
        <v>432</v>
      </c>
      <c r="S58" s="92" t="s">
        <v>167</v>
      </c>
      <c r="T58" s="119">
        <v>50</v>
      </c>
      <c r="U58" s="120">
        <v>100</v>
      </c>
      <c r="V58" s="120">
        <v>100</v>
      </c>
      <c r="W58" s="14">
        <v>0.1</v>
      </c>
      <c r="X58" s="14">
        <v>5</v>
      </c>
      <c r="Y58" s="15" t="s">
        <v>500</v>
      </c>
      <c r="Z58" s="43" t="s">
        <v>553</v>
      </c>
    </row>
    <row r="59" spans="1:26" s="34" customFormat="1" ht="11.5" x14ac:dyDescent="0.35">
      <c r="A59" s="114" t="s">
        <v>862</v>
      </c>
      <c r="B59" s="115" t="s">
        <v>68</v>
      </c>
      <c r="C59" s="115" t="s">
        <v>902</v>
      </c>
      <c r="D59" s="115" t="s">
        <v>17</v>
      </c>
      <c r="E59" s="115" t="s">
        <v>20</v>
      </c>
      <c r="F59" s="220" t="str">
        <f t="shared" si="1"/>
        <v>Show</v>
      </c>
      <c r="G59" s="205" t="s">
        <v>665</v>
      </c>
      <c r="H59" s="116" t="s">
        <v>67</v>
      </c>
      <c r="I59" s="11">
        <v>36965</v>
      </c>
      <c r="J59" s="12">
        <v>50</v>
      </c>
      <c r="K59" s="12">
        <v>250</v>
      </c>
      <c r="L59" s="12">
        <v>250</v>
      </c>
      <c r="M59" s="13">
        <v>0.1</v>
      </c>
      <c r="N59" s="13">
        <v>5</v>
      </c>
      <c r="O59" s="117" t="s">
        <v>229</v>
      </c>
      <c r="P59" s="118" t="s">
        <v>613</v>
      </c>
      <c r="Q59" s="117" t="s">
        <v>231</v>
      </c>
      <c r="R59" s="118" t="s">
        <v>433</v>
      </c>
      <c r="S59" s="92" t="s">
        <v>168</v>
      </c>
      <c r="T59" s="119">
        <v>50</v>
      </c>
      <c r="U59" s="120">
        <v>100</v>
      </c>
      <c r="V59" s="120">
        <v>100</v>
      </c>
      <c r="W59" s="14">
        <v>0.1</v>
      </c>
      <c r="X59" s="14">
        <v>5</v>
      </c>
      <c r="Y59" s="15" t="s">
        <v>501</v>
      </c>
      <c r="Z59" s="43" t="s">
        <v>554</v>
      </c>
    </row>
    <row r="60" spans="1:26" s="34" customFormat="1" ht="11.5" x14ac:dyDescent="0.35">
      <c r="A60" s="114" t="s">
        <v>863</v>
      </c>
      <c r="B60" s="115" t="s">
        <v>70</v>
      </c>
      <c r="C60" s="115" t="s">
        <v>902</v>
      </c>
      <c r="D60" s="115" t="s">
        <v>17</v>
      </c>
      <c r="E60" s="115" t="s">
        <v>20</v>
      </c>
      <c r="F60" s="220" t="str">
        <f t="shared" si="1"/>
        <v>Show</v>
      </c>
      <c r="G60" s="205" t="s">
        <v>666</v>
      </c>
      <c r="H60" s="116" t="s">
        <v>69</v>
      </c>
      <c r="I60" s="11">
        <v>37518</v>
      </c>
      <c r="J60" s="12">
        <v>50</v>
      </c>
      <c r="K60" s="12">
        <v>250</v>
      </c>
      <c r="L60" s="12">
        <v>250</v>
      </c>
      <c r="M60" s="13">
        <v>0.1</v>
      </c>
      <c r="N60" s="13">
        <v>5</v>
      </c>
      <c r="O60" s="117" t="s">
        <v>232</v>
      </c>
      <c r="P60" s="118" t="s">
        <v>615</v>
      </c>
      <c r="Q60" s="117" t="s">
        <v>234</v>
      </c>
      <c r="R60" s="118" t="s">
        <v>434</v>
      </c>
      <c r="S60" s="92" t="s">
        <v>169</v>
      </c>
      <c r="T60" s="119">
        <v>50</v>
      </c>
      <c r="U60" s="120">
        <v>100</v>
      </c>
      <c r="V60" s="120">
        <v>100</v>
      </c>
      <c r="W60" s="14">
        <v>0.1</v>
      </c>
      <c r="X60" s="14">
        <v>5</v>
      </c>
      <c r="Y60" s="15" t="s">
        <v>502</v>
      </c>
      <c r="Z60" s="43" t="s">
        <v>555</v>
      </c>
    </row>
    <row r="61" spans="1:26" s="34" customFormat="1" ht="11.5" x14ac:dyDescent="0.35">
      <c r="A61" s="114" t="s">
        <v>864</v>
      </c>
      <c r="B61" s="115" t="s">
        <v>72</v>
      </c>
      <c r="C61" s="115" t="s">
        <v>902</v>
      </c>
      <c r="D61" s="115" t="s">
        <v>17</v>
      </c>
      <c r="E61" s="115" t="s">
        <v>20</v>
      </c>
      <c r="F61" s="220" t="str">
        <f t="shared" si="1"/>
        <v>Show</v>
      </c>
      <c r="G61" s="205" t="s">
        <v>667</v>
      </c>
      <c r="H61" s="116" t="s">
        <v>71</v>
      </c>
      <c r="I61" s="11">
        <v>37755</v>
      </c>
      <c r="J61" s="12">
        <v>50</v>
      </c>
      <c r="K61" s="12">
        <v>250</v>
      </c>
      <c r="L61" s="12">
        <v>250</v>
      </c>
      <c r="M61" s="13">
        <v>0.1</v>
      </c>
      <c r="N61" s="13">
        <v>5</v>
      </c>
      <c r="O61" s="117" t="s">
        <v>338</v>
      </c>
      <c r="P61" s="118" t="s">
        <v>617</v>
      </c>
      <c r="Q61" s="117" t="s">
        <v>340</v>
      </c>
      <c r="R61" s="118" t="s">
        <v>435</v>
      </c>
      <c r="S61" s="92" t="s">
        <v>170</v>
      </c>
      <c r="T61" s="119">
        <v>50</v>
      </c>
      <c r="U61" s="120">
        <v>100</v>
      </c>
      <c r="V61" s="120">
        <v>100</v>
      </c>
      <c r="W61" s="14">
        <v>0.1</v>
      </c>
      <c r="X61" s="14">
        <v>5</v>
      </c>
      <c r="Y61" s="15" t="s">
        <v>503</v>
      </c>
      <c r="Z61" s="43" t="s">
        <v>556</v>
      </c>
    </row>
    <row r="62" spans="1:26" s="34" customFormat="1" ht="11.5" x14ac:dyDescent="0.35">
      <c r="A62" s="114" t="s">
        <v>865</v>
      </c>
      <c r="B62" s="115" t="s">
        <v>74</v>
      </c>
      <c r="C62" s="115" t="s">
        <v>902</v>
      </c>
      <c r="D62" s="115" t="s">
        <v>17</v>
      </c>
      <c r="E62" s="115" t="s">
        <v>20</v>
      </c>
      <c r="F62" s="220" t="str">
        <f t="shared" si="1"/>
        <v>Show</v>
      </c>
      <c r="G62" s="205" t="s">
        <v>668</v>
      </c>
      <c r="H62" s="116" t="s">
        <v>73</v>
      </c>
      <c r="I62" s="11">
        <v>36965</v>
      </c>
      <c r="J62" s="12">
        <v>50</v>
      </c>
      <c r="K62" s="12">
        <v>250</v>
      </c>
      <c r="L62" s="12">
        <v>250</v>
      </c>
      <c r="M62" s="13">
        <v>0.1</v>
      </c>
      <c r="N62" s="13">
        <v>5</v>
      </c>
      <c r="O62" s="117" t="s">
        <v>226</v>
      </c>
      <c r="P62" s="118" t="s">
        <v>618</v>
      </c>
      <c r="Q62" s="117" t="s">
        <v>228</v>
      </c>
      <c r="R62" s="118" t="s">
        <v>436</v>
      </c>
      <c r="S62" s="92" t="s">
        <v>172</v>
      </c>
      <c r="T62" s="119">
        <v>50</v>
      </c>
      <c r="U62" s="120">
        <v>100</v>
      </c>
      <c r="V62" s="120">
        <v>100</v>
      </c>
      <c r="W62" s="14">
        <v>0.1</v>
      </c>
      <c r="X62" s="14">
        <v>5</v>
      </c>
      <c r="Y62" s="15" t="s">
        <v>504</v>
      </c>
      <c r="Z62" s="43" t="s">
        <v>557</v>
      </c>
    </row>
    <row r="63" spans="1:26" s="34" customFormat="1" ht="11.5" x14ac:dyDescent="0.35">
      <c r="A63" s="114" t="s">
        <v>866</v>
      </c>
      <c r="B63" s="115" t="s">
        <v>76</v>
      </c>
      <c r="C63" s="115" t="s">
        <v>902</v>
      </c>
      <c r="D63" s="115" t="s">
        <v>17</v>
      </c>
      <c r="E63" s="115" t="s">
        <v>20</v>
      </c>
      <c r="F63" s="220" t="str">
        <f t="shared" si="1"/>
        <v>Show</v>
      </c>
      <c r="G63" s="205" t="s">
        <v>669</v>
      </c>
      <c r="H63" s="116" t="s">
        <v>75</v>
      </c>
      <c r="I63" s="11">
        <v>37755</v>
      </c>
      <c r="J63" s="12">
        <v>50</v>
      </c>
      <c r="K63" s="12">
        <v>250</v>
      </c>
      <c r="L63" s="12">
        <v>250</v>
      </c>
      <c r="M63" s="13">
        <v>0.1</v>
      </c>
      <c r="N63" s="13">
        <v>5</v>
      </c>
      <c r="O63" s="117" t="s">
        <v>329</v>
      </c>
      <c r="P63" s="118" t="s">
        <v>619</v>
      </c>
      <c r="Q63" s="117" t="s">
        <v>331</v>
      </c>
      <c r="R63" s="118" t="s">
        <v>437</v>
      </c>
      <c r="S63" s="92" t="s">
        <v>173</v>
      </c>
      <c r="T63" s="119">
        <v>50</v>
      </c>
      <c r="U63" s="120">
        <v>100</v>
      </c>
      <c r="V63" s="120">
        <v>100</v>
      </c>
      <c r="W63" s="14">
        <v>0.1</v>
      </c>
      <c r="X63" s="14">
        <v>5</v>
      </c>
      <c r="Y63" s="15" t="s">
        <v>505</v>
      </c>
      <c r="Z63" s="43" t="s">
        <v>558</v>
      </c>
    </row>
    <row r="64" spans="1:26" s="34" customFormat="1" ht="11.5" x14ac:dyDescent="0.35">
      <c r="A64" s="114" t="s">
        <v>1001</v>
      </c>
      <c r="B64" s="115" t="s">
        <v>1009</v>
      </c>
      <c r="C64" s="115" t="s">
        <v>902</v>
      </c>
      <c r="D64" s="115" t="s">
        <v>17</v>
      </c>
      <c r="E64" s="115" t="s">
        <v>20</v>
      </c>
      <c r="F64" s="220"/>
      <c r="G64" s="205"/>
      <c r="H64" s="116" t="s">
        <v>1005</v>
      </c>
      <c r="I64" s="11">
        <v>44094</v>
      </c>
      <c r="J64" s="12">
        <v>50</v>
      </c>
      <c r="K64" s="12">
        <v>250</v>
      </c>
      <c r="L64" s="12">
        <v>250</v>
      </c>
      <c r="M64" s="13">
        <v>0.1</v>
      </c>
      <c r="N64" s="13">
        <v>5</v>
      </c>
      <c r="O64" s="117" t="s">
        <v>1013</v>
      </c>
      <c r="P64" s="118" t="s">
        <v>1017</v>
      </c>
      <c r="Q64" s="117" t="s">
        <v>1024</v>
      </c>
      <c r="R64" s="118" t="s">
        <v>1049</v>
      </c>
      <c r="S64" s="92" t="s">
        <v>993</v>
      </c>
      <c r="T64" s="119">
        <v>50</v>
      </c>
      <c r="U64" s="120">
        <v>100</v>
      </c>
      <c r="V64" s="120">
        <v>100</v>
      </c>
      <c r="W64" s="14">
        <v>0.1</v>
      </c>
      <c r="X64" s="14">
        <v>5</v>
      </c>
      <c r="Y64" s="15" t="s">
        <v>1029</v>
      </c>
      <c r="Z64" s="43" t="s">
        <v>1042</v>
      </c>
    </row>
    <row r="65" spans="1:26" s="34" customFormat="1" ht="11.5" x14ac:dyDescent="0.35">
      <c r="A65" s="114" t="s">
        <v>1002</v>
      </c>
      <c r="B65" s="115" t="s">
        <v>1010</v>
      </c>
      <c r="C65" s="115" t="s">
        <v>902</v>
      </c>
      <c r="D65" s="115" t="s">
        <v>17</v>
      </c>
      <c r="E65" s="115" t="s">
        <v>20</v>
      </c>
      <c r="F65" s="220"/>
      <c r="G65" s="205"/>
      <c r="H65" s="116" t="s">
        <v>1006</v>
      </c>
      <c r="I65" s="11">
        <v>44094</v>
      </c>
      <c r="J65" s="12">
        <v>50</v>
      </c>
      <c r="K65" s="12">
        <v>250</v>
      </c>
      <c r="L65" s="12">
        <v>250</v>
      </c>
      <c r="M65" s="13">
        <v>0.1</v>
      </c>
      <c r="N65" s="13">
        <v>5</v>
      </c>
      <c r="O65" s="117" t="s">
        <v>1014</v>
      </c>
      <c r="P65" s="118" t="s">
        <v>1018</v>
      </c>
      <c r="Q65" s="117" t="s">
        <v>1023</v>
      </c>
      <c r="R65" s="118" t="s">
        <v>1050</v>
      </c>
      <c r="S65" s="92" t="s">
        <v>994</v>
      </c>
      <c r="T65" s="119">
        <v>50</v>
      </c>
      <c r="U65" s="120">
        <v>100</v>
      </c>
      <c r="V65" s="120">
        <v>100</v>
      </c>
      <c r="W65" s="14">
        <v>0.1</v>
      </c>
      <c r="X65" s="14">
        <v>5</v>
      </c>
      <c r="Y65" s="15" t="s">
        <v>1030</v>
      </c>
      <c r="Z65" s="43" t="s">
        <v>1044</v>
      </c>
    </row>
    <row r="66" spans="1:26" s="34" customFormat="1" ht="11.5" x14ac:dyDescent="0.35">
      <c r="A66" s="114" t="s">
        <v>1003</v>
      </c>
      <c r="B66" s="115" t="s">
        <v>1011</v>
      </c>
      <c r="C66" s="115" t="s">
        <v>902</v>
      </c>
      <c r="D66" s="115" t="s">
        <v>17</v>
      </c>
      <c r="E66" s="115" t="s">
        <v>20</v>
      </c>
      <c r="F66" s="220"/>
      <c r="G66" s="205"/>
      <c r="H66" s="116" t="s">
        <v>1007</v>
      </c>
      <c r="I66" s="11">
        <v>44094</v>
      </c>
      <c r="J66" s="12">
        <v>50</v>
      </c>
      <c r="K66" s="12">
        <v>250</v>
      </c>
      <c r="L66" s="12">
        <v>250</v>
      </c>
      <c r="M66" s="13">
        <v>0.1</v>
      </c>
      <c r="N66" s="13">
        <v>5</v>
      </c>
      <c r="O66" s="117" t="s">
        <v>1015</v>
      </c>
      <c r="P66" s="118" t="s">
        <v>1019</v>
      </c>
      <c r="Q66" s="117" t="s">
        <v>1022</v>
      </c>
      <c r="R66" s="118" t="s">
        <v>1051</v>
      </c>
      <c r="S66" s="92" t="s">
        <v>995</v>
      </c>
      <c r="T66" s="119">
        <v>50</v>
      </c>
      <c r="U66" s="120">
        <v>100</v>
      </c>
      <c r="V66" s="120">
        <v>100</v>
      </c>
      <c r="W66" s="14">
        <v>0.1</v>
      </c>
      <c r="X66" s="14">
        <v>5</v>
      </c>
      <c r="Y66" s="15" t="s">
        <v>1031</v>
      </c>
      <c r="Z66" s="43" t="s">
        <v>1046</v>
      </c>
    </row>
    <row r="67" spans="1:26" s="34" customFormat="1" ht="11.5" x14ac:dyDescent="0.35">
      <c r="A67" s="114" t="s">
        <v>1004</v>
      </c>
      <c r="B67" s="115" t="s">
        <v>1012</v>
      </c>
      <c r="C67" s="115" t="s">
        <v>902</v>
      </c>
      <c r="D67" s="115" t="s">
        <v>17</v>
      </c>
      <c r="E67" s="115" t="s">
        <v>20</v>
      </c>
      <c r="F67" s="220"/>
      <c r="G67" s="205"/>
      <c r="H67" s="116" t="s">
        <v>1008</v>
      </c>
      <c r="I67" s="11">
        <v>44094</v>
      </c>
      <c r="J67" s="12">
        <v>50</v>
      </c>
      <c r="K67" s="12">
        <v>250</v>
      </c>
      <c r="L67" s="12">
        <v>250</v>
      </c>
      <c r="M67" s="13">
        <v>0.1</v>
      </c>
      <c r="N67" s="13">
        <v>5</v>
      </c>
      <c r="O67" s="117" t="s">
        <v>1016</v>
      </c>
      <c r="P67" s="118" t="s">
        <v>1020</v>
      </c>
      <c r="Q67" s="117" t="s">
        <v>1021</v>
      </c>
      <c r="R67" s="118" t="s">
        <v>1052</v>
      </c>
      <c r="S67" s="92" t="s">
        <v>996</v>
      </c>
      <c r="T67" s="119">
        <v>50</v>
      </c>
      <c r="U67" s="120">
        <v>100</v>
      </c>
      <c r="V67" s="120">
        <v>100</v>
      </c>
      <c r="W67" s="14">
        <v>0.1</v>
      </c>
      <c r="X67" s="14">
        <v>5</v>
      </c>
      <c r="Y67" s="15" t="s">
        <v>1032</v>
      </c>
      <c r="Z67" s="43" t="s">
        <v>1048</v>
      </c>
    </row>
    <row r="68" spans="1:26" s="34" customFormat="1" ht="11.5" x14ac:dyDescent="0.35">
      <c r="A68" s="123" t="s">
        <v>867</v>
      </c>
      <c r="B68" s="124" t="s">
        <v>746</v>
      </c>
      <c r="C68" s="124" t="s">
        <v>903</v>
      </c>
      <c r="D68" s="124" t="s">
        <v>17</v>
      </c>
      <c r="E68" s="124" t="s">
        <v>20</v>
      </c>
      <c r="F68" s="221"/>
      <c r="G68" s="211"/>
      <c r="H68" s="125" t="s">
        <v>747</v>
      </c>
      <c r="I68" s="16">
        <v>43647</v>
      </c>
      <c r="J68" s="17">
        <v>500</v>
      </c>
      <c r="K68" s="126">
        <v>10</v>
      </c>
      <c r="L68" s="126">
        <v>10</v>
      </c>
      <c r="M68" s="18">
        <v>0.01</v>
      </c>
      <c r="N68" s="18">
        <v>5</v>
      </c>
      <c r="O68" s="127" t="s">
        <v>778</v>
      </c>
      <c r="P68" s="128" t="s">
        <v>807</v>
      </c>
      <c r="Q68" s="127" t="s">
        <v>780</v>
      </c>
      <c r="R68" s="128" t="s">
        <v>756</v>
      </c>
      <c r="S68" s="93"/>
      <c r="T68" s="129"/>
      <c r="U68" s="130"/>
      <c r="V68" s="130"/>
      <c r="W68" s="19"/>
      <c r="X68" s="20"/>
      <c r="Y68" s="19"/>
      <c r="Z68" s="44"/>
    </row>
    <row r="69" spans="1:26" s="34" customFormat="1" ht="11.5" x14ac:dyDescent="0.35">
      <c r="A69" s="123" t="s">
        <v>868</v>
      </c>
      <c r="B69" s="124" t="s">
        <v>95</v>
      </c>
      <c r="C69" s="124" t="s">
        <v>903</v>
      </c>
      <c r="D69" s="124" t="s">
        <v>17</v>
      </c>
      <c r="E69" s="124" t="s">
        <v>20</v>
      </c>
      <c r="F69" s="221"/>
      <c r="G69" s="211"/>
      <c r="H69" s="125" t="s">
        <v>94</v>
      </c>
      <c r="I69" s="16">
        <v>40956</v>
      </c>
      <c r="J69" s="17">
        <v>500</v>
      </c>
      <c r="K69" s="17">
        <v>10</v>
      </c>
      <c r="L69" s="126">
        <v>10</v>
      </c>
      <c r="M69" s="18">
        <v>0.01</v>
      </c>
      <c r="N69" s="18">
        <v>5</v>
      </c>
      <c r="O69" s="127" t="s">
        <v>241</v>
      </c>
      <c r="P69" s="128" t="s">
        <v>675</v>
      </c>
      <c r="Q69" s="127" t="s">
        <v>242</v>
      </c>
      <c r="R69" s="128" t="s">
        <v>438</v>
      </c>
      <c r="S69" s="93"/>
      <c r="T69" s="129"/>
      <c r="U69" s="130"/>
      <c r="V69" s="130"/>
      <c r="W69" s="19" t="s">
        <v>387</v>
      </c>
      <c r="X69" s="20" t="s">
        <v>387</v>
      </c>
      <c r="Y69" s="19"/>
      <c r="Z69" s="44"/>
    </row>
    <row r="70" spans="1:26" s="34" customFormat="1" ht="11.5" x14ac:dyDescent="0.35">
      <c r="A70" s="123" t="s">
        <v>869</v>
      </c>
      <c r="B70" s="124" t="s">
        <v>101</v>
      </c>
      <c r="C70" s="124" t="s">
        <v>903</v>
      </c>
      <c r="D70" s="124" t="s">
        <v>17</v>
      </c>
      <c r="E70" s="124" t="s">
        <v>20</v>
      </c>
      <c r="F70" s="221"/>
      <c r="G70" s="211"/>
      <c r="H70" s="125" t="s">
        <v>100</v>
      </c>
      <c r="I70" s="16">
        <v>40956</v>
      </c>
      <c r="J70" s="17">
        <v>500</v>
      </c>
      <c r="K70" s="17">
        <v>10</v>
      </c>
      <c r="L70" s="126">
        <v>10</v>
      </c>
      <c r="M70" s="18">
        <v>0.01</v>
      </c>
      <c r="N70" s="18">
        <v>5</v>
      </c>
      <c r="O70" s="127" t="s">
        <v>347</v>
      </c>
      <c r="P70" s="128" t="s">
        <v>676</v>
      </c>
      <c r="Q70" s="127" t="s">
        <v>348</v>
      </c>
      <c r="R70" s="128" t="s">
        <v>439</v>
      </c>
      <c r="S70" s="93"/>
      <c r="T70" s="129"/>
      <c r="U70" s="130"/>
      <c r="V70" s="130"/>
      <c r="W70" s="19" t="s">
        <v>387</v>
      </c>
      <c r="X70" s="20" t="s">
        <v>387</v>
      </c>
      <c r="Y70" s="19"/>
      <c r="Z70" s="44"/>
    </row>
    <row r="71" spans="1:26" s="34" customFormat="1" ht="11.5" x14ac:dyDescent="0.35">
      <c r="A71" s="123" t="s">
        <v>870</v>
      </c>
      <c r="B71" s="124" t="s">
        <v>103</v>
      </c>
      <c r="C71" s="124" t="s">
        <v>903</v>
      </c>
      <c r="D71" s="124" t="s">
        <v>17</v>
      </c>
      <c r="E71" s="124" t="s">
        <v>20</v>
      </c>
      <c r="F71" s="221"/>
      <c r="G71" s="211"/>
      <c r="H71" s="125" t="s">
        <v>102</v>
      </c>
      <c r="I71" s="16">
        <v>40956</v>
      </c>
      <c r="J71" s="17">
        <v>500</v>
      </c>
      <c r="K71" s="17">
        <v>10</v>
      </c>
      <c r="L71" s="126">
        <v>10</v>
      </c>
      <c r="M71" s="18">
        <v>0.01</v>
      </c>
      <c r="N71" s="18">
        <v>5</v>
      </c>
      <c r="O71" s="127" t="s">
        <v>267</v>
      </c>
      <c r="P71" s="128" t="s">
        <v>677</v>
      </c>
      <c r="Q71" s="127" t="s">
        <v>268</v>
      </c>
      <c r="R71" s="128" t="s">
        <v>440</v>
      </c>
      <c r="S71" s="94"/>
      <c r="T71" s="129"/>
      <c r="U71" s="130"/>
      <c r="V71" s="130"/>
      <c r="W71" s="20" t="s">
        <v>387</v>
      </c>
      <c r="X71" s="20" t="s">
        <v>387</v>
      </c>
      <c r="Y71" s="20"/>
      <c r="Z71" s="44"/>
    </row>
    <row r="72" spans="1:26" s="34" customFormat="1" ht="11.5" x14ac:dyDescent="0.35">
      <c r="A72" s="123" t="s">
        <v>871</v>
      </c>
      <c r="B72" s="124" t="s">
        <v>111</v>
      </c>
      <c r="C72" s="124" t="s">
        <v>903</v>
      </c>
      <c r="D72" s="124" t="s">
        <v>17</v>
      </c>
      <c r="E72" s="124" t="s">
        <v>20</v>
      </c>
      <c r="F72" s="221"/>
      <c r="G72" s="211"/>
      <c r="H72" s="125" t="s">
        <v>110</v>
      </c>
      <c r="I72" s="16">
        <v>40956</v>
      </c>
      <c r="J72" s="17">
        <v>500</v>
      </c>
      <c r="K72" s="17">
        <v>10</v>
      </c>
      <c r="L72" s="126">
        <v>10</v>
      </c>
      <c r="M72" s="18">
        <v>0.01</v>
      </c>
      <c r="N72" s="18">
        <v>5</v>
      </c>
      <c r="O72" s="127" t="s">
        <v>377</v>
      </c>
      <c r="P72" s="128" t="s">
        <v>678</v>
      </c>
      <c r="Q72" s="127" t="s">
        <v>378</v>
      </c>
      <c r="R72" s="128" t="s">
        <v>441</v>
      </c>
      <c r="S72" s="93"/>
      <c r="T72" s="129"/>
      <c r="U72" s="130"/>
      <c r="V72" s="130"/>
      <c r="W72" s="19" t="s">
        <v>387</v>
      </c>
      <c r="X72" s="20" t="s">
        <v>387</v>
      </c>
      <c r="Y72" s="19"/>
      <c r="Z72" s="44"/>
    </row>
    <row r="73" spans="1:26" s="34" customFormat="1" ht="11.5" x14ac:dyDescent="0.35">
      <c r="A73" s="123" t="s">
        <v>872</v>
      </c>
      <c r="B73" s="124" t="s">
        <v>147</v>
      </c>
      <c r="C73" s="124" t="s">
        <v>903</v>
      </c>
      <c r="D73" s="124" t="s">
        <v>17</v>
      </c>
      <c r="E73" s="124" t="s">
        <v>20</v>
      </c>
      <c r="F73" s="221"/>
      <c r="G73" s="211"/>
      <c r="H73" s="125" t="s">
        <v>146</v>
      </c>
      <c r="I73" s="16">
        <v>40956</v>
      </c>
      <c r="J73" s="17">
        <v>500</v>
      </c>
      <c r="K73" s="17">
        <v>10</v>
      </c>
      <c r="L73" s="126">
        <v>10</v>
      </c>
      <c r="M73" s="18">
        <v>0.01</v>
      </c>
      <c r="N73" s="18">
        <v>5</v>
      </c>
      <c r="O73" s="127" t="s">
        <v>385</v>
      </c>
      <c r="P73" s="128" t="s">
        <v>679</v>
      </c>
      <c r="Q73" s="127" t="s">
        <v>386</v>
      </c>
      <c r="R73" s="128" t="s">
        <v>442</v>
      </c>
      <c r="S73" s="93"/>
      <c r="T73" s="129"/>
      <c r="U73" s="130"/>
      <c r="V73" s="130"/>
      <c r="W73" s="19" t="s">
        <v>387</v>
      </c>
      <c r="X73" s="20" t="s">
        <v>387</v>
      </c>
      <c r="Y73" s="19"/>
      <c r="Z73" s="44"/>
    </row>
    <row r="74" spans="1:26" s="34" customFormat="1" ht="11.5" x14ac:dyDescent="0.35">
      <c r="A74" s="123" t="s">
        <v>873</v>
      </c>
      <c r="B74" s="124" t="s">
        <v>744</v>
      </c>
      <c r="C74" s="124" t="s">
        <v>903</v>
      </c>
      <c r="D74" s="124" t="s">
        <v>17</v>
      </c>
      <c r="E74" s="124" t="s">
        <v>20</v>
      </c>
      <c r="F74" s="221"/>
      <c r="G74" s="211"/>
      <c r="H74" s="125" t="s">
        <v>745</v>
      </c>
      <c r="I74" s="16">
        <v>43647</v>
      </c>
      <c r="J74" s="17">
        <v>500</v>
      </c>
      <c r="K74" s="126">
        <v>10</v>
      </c>
      <c r="L74" s="126">
        <v>10</v>
      </c>
      <c r="M74" s="18">
        <v>0.01</v>
      </c>
      <c r="N74" s="18">
        <v>5</v>
      </c>
      <c r="O74" s="127" t="s">
        <v>779</v>
      </c>
      <c r="P74" s="128" t="s">
        <v>806</v>
      </c>
      <c r="Q74" s="127" t="s">
        <v>781</v>
      </c>
      <c r="R74" s="128" t="s">
        <v>755</v>
      </c>
      <c r="S74" s="93"/>
      <c r="T74" s="129"/>
      <c r="U74" s="130"/>
      <c r="V74" s="130"/>
      <c r="W74" s="19"/>
      <c r="X74" s="20"/>
      <c r="Y74" s="19"/>
      <c r="Z74" s="44"/>
    </row>
    <row r="75" spans="1:26" s="34" customFormat="1" ht="11.5" x14ac:dyDescent="0.35">
      <c r="A75" s="123" t="s">
        <v>874</v>
      </c>
      <c r="B75" s="124" t="s">
        <v>32</v>
      </c>
      <c r="C75" s="124" t="s">
        <v>903</v>
      </c>
      <c r="D75" s="124" t="s">
        <v>17</v>
      </c>
      <c r="E75" s="124" t="s">
        <v>20</v>
      </c>
      <c r="F75" s="221"/>
      <c r="G75" s="211"/>
      <c r="H75" s="125" t="s">
        <v>31</v>
      </c>
      <c r="I75" s="16">
        <v>40956</v>
      </c>
      <c r="J75" s="17">
        <v>500</v>
      </c>
      <c r="K75" s="17">
        <v>50</v>
      </c>
      <c r="L75" s="126">
        <v>50</v>
      </c>
      <c r="M75" s="18">
        <v>0.01</v>
      </c>
      <c r="N75" s="18">
        <v>5</v>
      </c>
      <c r="O75" s="127" t="s">
        <v>367</v>
      </c>
      <c r="P75" s="128" t="s">
        <v>598</v>
      </c>
      <c r="Q75" s="127" t="s">
        <v>368</v>
      </c>
      <c r="R75" s="128" t="s">
        <v>444</v>
      </c>
      <c r="S75" s="94"/>
      <c r="T75" s="129"/>
      <c r="U75" s="130"/>
      <c r="V75" s="130"/>
      <c r="W75" s="20" t="s">
        <v>387</v>
      </c>
      <c r="X75" s="20" t="s">
        <v>387</v>
      </c>
      <c r="Y75" s="20"/>
      <c r="Z75" s="44"/>
    </row>
    <row r="76" spans="1:26" s="34" customFormat="1" ht="11.5" x14ac:dyDescent="0.35">
      <c r="A76" s="123" t="s">
        <v>875</v>
      </c>
      <c r="B76" s="124" t="s">
        <v>36</v>
      </c>
      <c r="C76" s="124" t="s">
        <v>903</v>
      </c>
      <c r="D76" s="124" t="s">
        <v>17</v>
      </c>
      <c r="E76" s="124" t="s">
        <v>20</v>
      </c>
      <c r="F76" s="221"/>
      <c r="G76" s="211"/>
      <c r="H76" s="125" t="s">
        <v>35</v>
      </c>
      <c r="I76" s="16">
        <v>40956</v>
      </c>
      <c r="J76" s="17">
        <v>500</v>
      </c>
      <c r="K76" s="17">
        <v>10</v>
      </c>
      <c r="L76" s="126">
        <v>10</v>
      </c>
      <c r="M76" s="18">
        <v>0.01</v>
      </c>
      <c r="N76" s="18">
        <v>5</v>
      </c>
      <c r="O76" s="127" t="s">
        <v>371</v>
      </c>
      <c r="P76" s="128" t="s">
        <v>600</v>
      </c>
      <c r="Q76" s="127" t="s">
        <v>372</v>
      </c>
      <c r="R76" s="128" t="s">
        <v>445</v>
      </c>
      <c r="S76" s="94"/>
      <c r="T76" s="129"/>
      <c r="U76" s="130"/>
      <c r="V76" s="130"/>
      <c r="W76" s="20" t="s">
        <v>387</v>
      </c>
      <c r="X76" s="20" t="s">
        <v>387</v>
      </c>
      <c r="Y76" s="20"/>
      <c r="Z76" s="44"/>
    </row>
    <row r="77" spans="1:26" s="34" customFormat="1" ht="11.5" x14ac:dyDescent="0.35">
      <c r="A77" s="123" t="s">
        <v>876</v>
      </c>
      <c r="B77" s="124" t="s">
        <v>38</v>
      </c>
      <c r="C77" s="124" t="s">
        <v>903</v>
      </c>
      <c r="D77" s="124" t="s">
        <v>17</v>
      </c>
      <c r="E77" s="124" t="s">
        <v>20</v>
      </c>
      <c r="F77" s="221"/>
      <c r="G77" s="211"/>
      <c r="H77" s="125" t="s">
        <v>37</v>
      </c>
      <c r="I77" s="16">
        <v>40956</v>
      </c>
      <c r="J77" s="17">
        <v>500</v>
      </c>
      <c r="K77" s="17">
        <v>10</v>
      </c>
      <c r="L77" s="126">
        <v>10</v>
      </c>
      <c r="M77" s="18">
        <v>0.01</v>
      </c>
      <c r="N77" s="18">
        <v>5</v>
      </c>
      <c r="O77" s="127" t="s">
        <v>369</v>
      </c>
      <c r="P77" s="128" t="s">
        <v>606</v>
      </c>
      <c r="Q77" s="127" t="s">
        <v>370</v>
      </c>
      <c r="R77" s="128" t="s">
        <v>446</v>
      </c>
      <c r="S77" s="93"/>
      <c r="T77" s="129"/>
      <c r="U77" s="130"/>
      <c r="V77" s="130"/>
      <c r="W77" s="19" t="s">
        <v>387</v>
      </c>
      <c r="X77" s="20" t="s">
        <v>387</v>
      </c>
      <c r="Y77" s="19"/>
      <c r="Z77" s="44"/>
    </row>
    <row r="78" spans="1:26" s="34" customFormat="1" ht="11.5" x14ac:dyDescent="0.35">
      <c r="A78" s="123" t="s">
        <v>877</v>
      </c>
      <c r="B78" s="124" t="s">
        <v>78</v>
      </c>
      <c r="C78" s="124" t="s">
        <v>903</v>
      </c>
      <c r="D78" s="124" t="s">
        <v>17</v>
      </c>
      <c r="E78" s="124" t="s">
        <v>20</v>
      </c>
      <c r="F78" s="221"/>
      <c r="G78" s="211"/>
      <c r="H78" s="125" t="s">
        <v>77</v>
      </c>
      <c r="I78" s="16">
        <v>40956</v>
      </c>
      <c r="J78" s="17">
        <v>500</v>
      </c>
      <c r="K78" s="17">
        <v>10</v>
      </c>
      <c r="L78" s="126">
        <v>10</v>
      </c>
      <c r="M78" s="18">
        <v>0.01</v>
      </c>
      <c r="N78" s="18">
        <v>5</v>
      </c>
      <c r="O78" s="127" t="s">
        <v>373</v>
      </c>
      <c r="P78" s="128" t="s">
        <v>614</v>
      </c>
      <c r="Q78" s="127" t="s">
        <v>374</v>
      </c>
      <c r="R78" s="128" t="s">
        <v>447</v>
      </c>
      <c r="S78" s="93"/>
      <c r="T78" s="129"/>
      <c r="U78" s="130"/>
      <c r="V78" s="130"/>
      <c r="W78" s="19" t="s">
        <v>387</v>
      </c>
      <c r="X78" s="20" t="s">
        <v>387</v>
      </c>
      <c r="Y78" s="19"/>
      <c r="Z78" s="44"/>
    </row>
    <row r="79" spans="1:26" s="34" customFormat="1" ht="11.5" x14ac:dyDescent="0.35">
      <c r="A79" s="123" t="s">
        <v>878</v>
      </c>
      <c r="B79" s="124" t="s">
        <v>80</v>
      </c>
      <c r="C79" s="124" t="s">
        <v>903</v>
      </c>
      <c r="D79" s="124" t="s">
        <v>17</v>
      </c>
      <c r="E79" s="124" t="s">
        <v>20</v>
      </c>
      <c r="F79" s="221"/>
      <c r="G79" s="211"/>
      <c r="H79" s="125" t="s">
        <v>79</v>
      </c>
      <c r="I79" s="16">
        <v>40956</v>
      </c>
      <c r="J79" s="17">
        <v>500</v>
      </c>
      <c r="K79" s="17">
        <v>10</v>
      </c>
      <c r="L79" s="126">
        <v>10</v>
      </c>
      <c r="M79" s="18">
        <v>0.01</v>
      </c>
      <c r="N79" s="18">
        <v>5</v>
      </c>
      <c r="O79" s="127" t="s">
        <v>375</v>
      </c>
      <c r="P79" s="128" t="s">
        <v>616</v>
      </c>
      <c r="Q79" s="127" t="s">
        <v>376</v>
      </c>
      <c r="R79" s="128" t="s">
        <v>448</v>
      </c>
      <c r="S79" s="93"/>
      <c r="T79" s="129"/>
      <c r="U79" s="130"/>
      <c r="V79" s="130"/>
      <c r="W79" s="19" t="s">
        <v>387</v>
      </c>
      <c r="X79" s="20" t="s">
        <v>387</v>
      </c>
      <c r="Y79" s="19"/>
      <c r="Z79" s="44"/>
    </row>
    <row r="80" spans="1:26" s="34" customFormat="1" ht="11.5" x14ac:dyDescent="0.35">
      <c r="A80" s="123" t="s">
        <v>879</v>
      </c>
      <c r="B80" s="124" t="s">
        <v>30</v>
      </c>
      <c r="C80" s="124" t="s">
        <v>903</v>
      </c>
      <c r="D80" s="124" t="s">
        <v>17</v>
      </c>
      <c r="E80" s="124" t="s">
        <v>20</v>
      </c>
      <c r="F80" s="221"/>
      <c r="G80" s="211"/>
      <c r="H80" s="125" t="s">
        <v>29</v>
      </c>
      <c r="I80" s="16">
        <v>39961</v>
      </c>
      <c r="J80" s="17">
        <v>100</v>
      </c>
      <c r="K80" s="17">
        <v>50</v>
      </c>
      <c r="L80" s="126">
        <v>50</v>
      </c>
      <c r="M80" s="18">
        <v>0.1</v>
      </c>
      <c r="N80" s="18">
        <v>10</v>
      </c>
      <c r="O80" s="127" t="s">
        <v>220</v>
      </c>
      <c r="P80" s="128" t="s">
        <v>680</v>
      </c>
      <c r="Q80" s="127" t="s">
        <v>222</v>
      </c>
      <c r="R80" s="128" t="s">
        <v>443</v>
      </c>
      <c r="S80" s="93"/>
      <c r="T80" s="129"/>
      <c r="U80" s="130"/>
      <c r="V80" s="130"/>
      <c r="W80" s="19" t="s">
        <v>387</v>
      </c>
      <c r="X80" s="20" t="s">
        <v>387</v>
      </c>
      <c r="Y80" s="19"/>
      <c r="Z80" s="44"/>
    </row>
    <row r="81" spans="1:26" s="34" customFormat="1" ht="11.5" x14ac:dyDescent="0.35">
      <c r="A81" s="123" t="s">
        <v>880</v>
      </c>
      <c r="B81" s="124" t="s">
        <v>26</v>
      </c>
      <c r="C81" s="124" t="s">
        <v>903</v>
      </c>
      <c r="D81" s="124" t="s">
        <v>17</v>
      </c>
      <c r="E81" s="124" t="s">
        <v>18</v>
      </c>
      <c r="F81" s="221"/>
      <c r="G81" s="211"/>
      <c r="H81" s="125" t="s">
        <v>81</v>
      </c>
      <c r="I81" s="16">
        <v>39601</v>
      </c>
      <c r="J81" s="17">
        <v>100</v>
      </c>
      <c r="K81" s="17">
        <v>50</v>
      </c>
      <c r="L81" s="126">
        <v>50</v>
      </c>
      <c r="M81" s="18">
        <v>0.1</v>
      </c>
      <c r="N81" s="18">
        <v>10</v>
      </c>
      <c r="O81" s="127" t="s">
        <v>217</v>
      </c>
      <c r="P81" s="128" t="s">
        <v>681</v>
      </c>
      <c r="Q81" s="127" t="s">
        <v>219</v>
      </c>
      <c r="R81" s="128" t="s">
        <v>391</v>
      </c>
      <c r="S81" s="93" t="s">
        <v>174</v>
      </c>
      <c r="T81" s="129">
        <v>100</v>
      </c>
      <c r="U81" s="130">
        <v>10</v>
      </c>
      <c r="V81" s="130">
        <v>10</v>
      </c>
      <c r="W81" s="19">
        <v>0.01</v>
      </c>
      <c r="X81" s="20">
        <v>1</v>
      </c>
      <c r="Y81" s="19" t="s">
        <v>459</v>
      </c>
      <c r="Z81" s="44" t="s">
        <v>512</v>
      </c>
    </row>
    <row r="82" spans="1:26" s="34" customFormat="1" ht="11.5" x14ac:dyDescent="0.35">
      <c r="A82" s="131" t="s">
        <v>881</v>
      </c>
      <c r="B82" s="132" t="s">
        <v>34</v>
      </c>
      <c r="C82" s="132" t="s">
        <v>897</v>
      </c>
      <c r="D82" s="132" t="s">
        <v>17</v>
      </c>
      <c r="E82" s="132" t="s">
        <v>18</v>
      </c>
      <c r="F82" s="222" t="str">
        <f>HYPERLINK(G82,"Show")</f>
        <v>Show</v>
      </c>
      <c r="G82" s="212" t="s">
        <v>670</v>
      </c>
      <c r="H82" s="134" t="s">
        <v>33</v>
      </c>
      <c r="I82" s="21">
        <v>39274</v>
      </c>
      <c r="J82" s="22">
        <v>10</v>
      </c>
      <c r="K82" s="22">
        <v>100</v>
      </c>
      <c r="L82" s="22" t="s">
        <v>805</v>
      </c>
      <c r="M82" s="23">
        <v>0.5</v>
      </c>
      <c r="N82" s="23">
        <v>5</v>
      </c>
      <c r="O82" s="135" t="s">
        <v>269</v>
      </c>
      <c r="P82" s="87" t="s">
        <v>620</v>
      </c>
      <c r="Q82" s="135" t="s">
        <v>271</v>
      </c>
      <c r="R82" s="136" t="s">
        <v>449</v>
      </c>
      <c r="S82" s="95" t="s">
        <v>153</v>
      </c>
      <c r="T82" s="137">
        <v>10</v>
      </c>
      <c r="U82" s="138">
        <v>100</v>
      </c>
      <c r="V82" s="138" t="s">
        <v>805</v>
      </c>
      <c r="W82" s="24">
        <v>0.1</v>
      </c>
      <c r="X82" s="25">
        <v>1</v>
      </c>
      <c r="Y82" s="24" t="s">
        <v>506</v>
      </c>
      <c r="Z82" s="45" t="s">
        <v>559</v>
      </c>
    </row>
    <row r="83" spans="1:26" s="34" customFormat="1" ht="11.5" x14ac:dyDescent="0.35">
      <c r="A83" s="131" t="s">
        <v>882</v>
      </c>
      <c r="B83" s="132" t="s">
        <v>85</v>
      </c>
      <c r="C83" s="132" t="s">
        <v>897</v>
      </c>
      <c r="D83" s="132" t="s">
        <v>17</v>
      </c>
      <c r="E83" s="132" t="s">
        <v>18</v>
      </c>
      <c r="F83" s="222" t="str">
        <f>HYPERLINK(G83,"Show")</f>
        <v>Show</v>
      </c>
      <c r="G83" s="212" t="s">
        <v>673</v>
      </c>
      <c r="H83" s="134" t="s">
        <v>84</v>
      </c>
      <c r="I83" s="21">
        <v>42181</v>
      </c>
      <c r="J83" s="22">
        <v>10</v>
      </c>
      <c r="K83" s="22">
        <v>10</v>
      </c>
      <c r="L83" s="22" t="s">
        <v>805</v>
      </c>
      <c r="M83" s="23">
        <v>0.5</v>
      </c>
      <c r="N83" s="23">
        <v>5</v>
      </c>
      <c r="O83" s="135" t="s">
        <v>272</v>
      </c>
      <c r="P83" s="87" t="s">
        <v>621</v>
      </c>
      <c r="Q83" s="135" t="s">
        <v>274</v>
      </c>
      <c r="R83" s="136" t="s">
        <v>453</v>
      </c>
      <c r="S83" s="95" t="s">
        <v>176</v>
      </c>
      <c r="T83" s="137">
        <v>10</v>
      </c>
      <c r="U83" s="138">
        <v>10</v>
      </c>
      <c r="V83" s="138" t="s">
        <v>805</v>
      </c>
      <c r="W83" s="24">
        <v>0.1</v>
      </c>
      <c r="X83" s="25">
        <v>1</v>
      </c>
      <c r="Y83" s="24" t="s">
        <v>509</v>
      </c>
      <c r="Z83" s="45" t="s">
        <v>562</v>
      </c>
    </row>
    <row r="84" spans="1:26" s="34" customFormat="1" ht="11.5" x14ac:dyDescent="0.35">
      <c r="A84" s="131" t="s">
        <v>883</v>
      </c>
      <c r="B84" s="132" t="s">
        <v>730</v>
      </c>
      <c r="C84" s="132" t="s">
        <v>897</v>
      </c>
      <c r="D84" s="132" t="s">
        <v>17</v>
      </c>
      <c r="E84" s="132" t="s">
        <v>18</v>
      </c>
      <c r="F84" s="222" t="str">
        <f>HYPERLINK(G84,"Show")</f>
        <v>Show</v>
      </c>
      <c r="G84" s="212" t="s">
        <v>771</v>
      </c>
      <c r="H84" s="134" t="s">
        <v>729</v>
      </c>
      <c r="I84" s="21">
        <v>43497</v>
      </c>
      <c r="J84" s="22">
        <v>100</v>
      </c>
      <c r="K84" s="22">
        <v>50</v>
      </c>
      <c r="L84" s="22" t="s">
        <v>805</v>
      </c>
      <c r="M84" s="23">
        <v>0.1</v>
      </c>
      <c r="N84" s="23">
        <v>10</v>
      </c>
      <c r="O84" s="135" t="s">
        <v>772</v>
      </c>
      <c r="P84" s="87" t="s">
        <v>796</v>
      </c>
      <c r="Q84" s="135" t="s">
        <v>809</v>
      </c>
      <c r="R84" s="136" t="s">
        <v>810</v>
      </c>
      <c r="S84" s="95" t="s">
        <v>748</v>
      </c>
      <c r="T84" s="137">
        <v>100</v>
      </c>
      <c r="U84" s="138">
        <v>50</v>
      </c>
      <c r="V84" s="138" t="s">
        <v>805</v>
      </c>
      <c r="W84" s="24">
        <v>0.01</v>
      </c>
      <c r="X84" s="25">
        <v>1</v>
      </c>
      <c r="Y84" s="24" t="s">
        <v>777</v>
      </c>
      <c r="Z84" s="45" t="s">
        <v>808</v>
      </c>
    </row>
    <row r="85" spans="1:26" s="35" customFormat="1" ht="11.5" x14ac:dyDescent="0.25">
      <c r="A85" s="58" t="s">
        <v>884</v>
      </c>
      <c r="B85" s="26" t="s">
        <v>693</v>
      </c>
      <c r="C85" s="26" t="s">
        <v>904</v>
      </c>
      <c r="D85" s="26" t="s">
        <v>17</v>
      </c>
      <c r="E85" s="26" t="s">
        <v>18</v>
      </c>
      <c r="F85" s="223" t="str">
        <f>HYPERLINK(G85,"Show")</f>
        <v>Show</v>
      </c>
      <c r="G85" s="213" t="s">
        <v>765</v>
      </c>
      <c r="H85" s="76" t="s">
        <v>694</v>
      </c>
      <c r="I85" s="27">
        <v>42856</v>
      </c>
      <c r="J85" s="28">
        <v>50</v>
      </c>
      <c r="K85" s="28">
        <v>10</v>
      </c>
      <c r="L85" s="28" t="s">
        <v>805</v>
      </c>
      <c r="M85" s="29">
        <v>0.1</v>
      </c>
      <c r="N85" s="29">
        <v>5</v>
      </c>
      <c r="O85" s="85" t="s">
        <v>695</v>
      </c>
      <c r="P85" s="88" t="s">
        <v>695</v>
      </c>
      <c r="Q85" s="85" t="s">
        <v>723</v>
      </c>
      <c r="R85" s="46" t="s">
        <v>696</v>
      </c>
      <c r="S85" s="76"/>
      <c r="T85" s="140"/>
      <c r="U85" s="28"/>
      <c r="V85" s="28"/>
      <c r="W85" s="28"/>
      <c r="X85" s="28"/>
      <c r="Y85" s="28"/>
      <c r="Z85" s="46"/>
    </row>
    <row r="86" spans="1:26" s="32" customFormat="1" ht="11.5" x14ac:dyDescent="0.25">
      <c r="A86" s="58" t="s">
        <v>885</v>
      </c>
      <c r="B86" s="26" t="s">
        <v>697</v>
      </c>
      <c r="C86" s="26" t="s">
        <v>904</v>
      </c>
      <c r="D86" s="26" t="s">
        <v>17</v>
      </c>
      <c r="E86" s="26" t="s">
        <v>18</v>
      </c>
      <c r="F86" s="223" t="str">
        <f t="shared" ref="F86:F90" si="2">HYPERLINK(G86,"Show")</f>
        <v>Show</v>
      </c>
      <c r="G86" s="213" t="s">
        <v>766</v>
      </c>
      <c r="H86" s="76" t="s">
        <v>698</v>
      </c>
      <c r="I86" s="27">
        <v>42856</v>
      </c>
      <c r="J86" s="28">
        <v>50</v>
      </c>
      <c r="K86" s="28">
        <v>10</v>
      </c>
      <c r="L86" s="28" t="s">
        <v>805</v>
      </c>
      <c r="M86" s="29">
        <v>0.1</v>
      </c>
      <c r="N86" s="29">
        <v>5</v>
      </c>
      <c r="O86" s="85" t="s">
        <v>699</v>
      </c>
      <c r="P86" s="88" t="s">
        <v>699</v>
      </c>
      <c r="Q86" s="85" t="s">
        <v>724</v>
      </c>
      <c r="R86" s="46" t="s">
        <v>700</v>
      </c>
      <c r="S86" s="76"/>
      <c r="T86" s="140"/>
      <c r="U86" s="28"/>
      <c r="V86" s="28"/>
      <c r="W86" s="28"/>
      <c r="X86" s="28"/>
      <c r="Y86" s="28"/>
      <c r="Z86" s="46"/>
    </row>
    <row r="87" spans="1:26" s="32" customFormat="1" ht="11.5" x14ac:dyDescent="0.25">
      <c r="A87" s="58" t="s">
        <v>886</v>
      </c>
      <c r="B87" s="26" t="s">
        <v>701</v>
      </c>
      <c r="C87" s="26" t="s">
        <v>904</v>
      </c>
      <c r="D87" s="26" t="s">
        <v>17</v>
      </c>
      <c r="E87" s="26" t="s">
        <v>18</v>
      </c>
      <c r="F87" s="223" t="str">
        <f t="shared" si="2"/>
        <v>Show</v>
      </c>
      <c r="G87" s="213" t="s">
        <v>767</v>
      </c>
      <c r="H87" s="76" t="s">
        <v>702</v>
      </c>
      <c r="I87" s="27">
        <v>42856</v>
      </c>
      <c r="J87" s="28">
        <v>50</v>
      </c>
      <c r="K87" s="28">
        <v>10</v>
      </c>
      <c r="L87" s="28" t="s">
        <v>805</v>
      </c>
      <c r="M87" s="29">
        <v>0.1</v>
      </c>
      <c r="N87" s="29">
        <v>5</v>
      </c>
      <c r="O87" s="85" t="s">
        <v>703</v>
      </c>
      <c r="P87" s="88" t="s">
        <v>703</v>
      </c>
      <c r="Q87" s="85" t="s">
        <v>725</v>
      </c>
      <c r="R87" s="46" t="s">
        <v>704</v>
      </c>
      <c r="S87" s="76"/>
      <c r="T87" s="28"/>
      <c r="U87" s="28"/>
      <c r="V87" s="28"/>
      <c r="W87" s="28"/>
      <c r="X87" s="28"/>
      <c r="Y87" s="28"/>
      <c r="Z87" s="46"/>
    </row>
    <row r="88" spans="1:26" s="32" customFormat="1" ht="11.5" x14ac:dyDescent="0.25">
      <c r="A88" s="58" t="s">
        <v>887</v>
      </c>
      <c r="B88" s="26" t="s">
        <v>705</v>
      </c>
      <c r="C88" s="26" t="s">
        <v>904</v>
      </c>
      <c r="D88" s="26" t="s">
        <v>17</v>
      </c>
      <c r="E88" s="26" t="s">
        <v>18</v>
      </c>
      <c r="F88" s="223" t="str">
        <f t="shared" si="2"/>
        <v>Show</v>
      </c>
      <c r="G88" s="213" t="s">
        <v>768</v>
      </c>
      <c r="H88" s="76" t="s">
        <v>706</v>
      </c>
      <c r="I88" s="27">
        <v>42856</v>
      </c>
      <c r="J88" s="28">
        <v>50</v>
      </c>
      <c r="K88" s="28">
        <v>10</v>
      </c>
      <c r="L88" s="28" t="s">
        <v>805</v>
      </c>
      <c r="M88" s="29">
        <v>0.1</v>
      </c>
      <c r="N88" s="29">
        <v>5</v>
      </c>
      <c r="O88" s="85" t="s">
        <v>713</v>
      </c>
      <c r="P88" s="88" t="s">
        <v>713</v>
      </c>
      <c r="Q88" s="85" t="s">
        <v>726</v>
      </c>
      <c r="R88" s="46" t="s">
        <v>714</v>
      </c>
      <c r="S88" s="76"/>
      <c r="T88" s="28"/>
      <c r="U88" s="28"/>
      <c r="V88" s="28"/>
      <c r="W88" s="28"/>
      <c r="X88" s="28"/>
      <c r="Y88" s="28"/>
      <c r="Z88" s="46"/>
    </row>
    <row r="89" spans="1:26" s="32" customFormat="1" ht="11.5" x14ac:dyDescent="0.25">
      <c r="A89" s="58" t="s">
        <v>888</v>
      </c>
      <c r="B89" s="26" t="s">
        <v>709</v>
      </c>
      <c r="C89" s="26" t="s">
        <v>904</v>
      </c>
      <c r="D89" s="26" t="s">
        <v>17</v>
      </c>
      <c r="E89" s="26" t="s">
        <v>18</v>
      </c>
      <c r="F89" s="224" t="str">
        <f t="shared" si="2"/>
        <v>Show</v>
      </c>
      <c r="G89" s="139" t="s">
        <v>769</v>
      </c>
      <c r="H89" s="214" t="s">
        <v>707</v>
      </c>
      <c r="I89" s="27">
        <v>42856</v>
      </c>
      <c r="J89" s="28">
        <v>50</v>
      </c>
      <c r="K89" s="28">
        <v>10</v>
      </c>
      <c r="L89" s="28" t="s">
        <v>805</v>
      </c>
      <c r="M89" s="29">
        <v>0.1</v>
      </c>
      <c r="N89" s="29">
        <v>5</v>
      </c>
      <c r="O89" s="85" t="s">
        <v>712</v>
      </c>
      <c r="P89" s="88" t="s">
        <v>712</v>
      </c>
      <c r="Q89" s="85" t="s">
        <v>727</v>
      </c>
      <c r="R89" s="46" t="s">
        <v>715</v>
      </c>
      <c r="S89" s="76"/>
      <c r="T89" s="28"/>
      <c r="U89" s="28"/>
      <c r="V89" s="28"/>
      <c r="W89" s="28"/>
      <c r="X89" s="28"/>
      <c r="Y89" s="28"/>
      <c r="Z89" s="46"/>
    </row>
    <row r="90" spans="1:26" s="32" customFormat="1" ht="11.5" x14ac:dyDescent="0.25">
      <c r="A90" s="58" t="s">
        <v>889</v>
      </c>
      <c r="B90" s="26" t="s">
        <v>710</v>
      </c>
      <c r="C90" s="26" t="s">
        <v>904</v>
      </c>
      <c r="D90" s="26" t="s">
        <v>17</v>
      </c>
      <c r="E90" s="26" t="s">
        <v>18</v>
      </c>
      <c r="F90" s="224" t="str">
        <f t="shared" si="2"/>
        <v>Show</v>
      </c>
      <c r="G90" s="139" t="s">
        <v>770</v>
      </c>
      <c r="H90" s="214" t="s">
        <v>708</v>
      </c>
      <c r="I90" s="27">
        <v>42856</v>
      </c>
      <c r="J90" s="28">
        <v>50</v>
      </c>
      <c r="K90" s="28">
        <v>10</v>
      </c>
      <c r="L90" s="28" t="s">
        <v>805</v>
      </c>
      <c r="M90" s="29">
        <v>0.1</v>
      </c>
      <c r="N90" s="29">
        <v>5</v>
      </c>
      <c r="O90" s="85" t="s">
        <v>711</v>
      </c>
      <c r="P90" s="88" t="s">
        <v>711</v>
      </c>
      <c r="Q90" s="85" t="s">
        <v>728</v>
      </c>
      <c r="R90" s="46" t="s">
        <v>716</v>
      </c>
      <c r="S90" s="76"/>
      <c r="T90" s="28"/>
      <c r="U90" s="28"/>
      <c r="V90" s="28"/>
      <c r="W90" s="28"/>
      <c r="X90" s="28"/>
      <c r="Y90" s="28"/>
      <c r="Z90" s="46"/>
    </row>
    <row r="91" spans="1:26" s="34" customFormat="1" ht="12" x14ac:dyDescent="0.35">
      <c r="A91" s="131" t="s">
        <v>890</v>
      </c>
      <c r="B91" s="132" t="s">
        <v>731</v>
      </c>
      <c r="C91" s="132" t="s">
        <v>898</v>
      </c>
      <c r="D91" s="132" t="s">
        <v>17</v>
      </c>
      <c r="E91" s="132" t="s">
        <v>18</v>
      </c>
      <c r="F91" s="225" t="str">
        <f>HYPERLINK(G91,"Show")</f>
        <v>Show</v>
      </c>
      <c r="G91" s="133" t="s">
        <v>760</v>
      </c>
      <c r="H91" s="215" t="s">
        <v>735</v>
      </c>
      <c r="I91" s="21">
        <v>43497</v>
      </c>
      <c r="J91" s="22">
        <v>100</v>
      </c>
      <c r="K91" s="141">
        <v>50</v>
      </c>
      <c r="L91" s="141" t="s">
        <v>805</v>
      </c>
      <c r="M91" s="23">
        <v>0.1</v>
      </c>
      <c r="N91" s="23">
        <v>10</v>
      </c>
      <c r="O91" s="135" t="s">
        <v>762</v>
      </c>
      <c r="P91" s="87" t="s">
        <v>804</v>
      </c>
      <c r="Q91" s="135" t="s">
        <v>782</v>
      </c>
      <c r="R91" s="136" t="s">
        <v>783</v>
      </c>
      <c r="S91" s="95"/>
      <c r="T91" s="137"/>
      <c r="U91" s="25"/>
      <c r="V91" s="25"/>
      <c r="W91" s="24"/>
      <c r="X91" s="25"/>
      <c r="Y91" s="24"/>
      <c r="Z91" s="45"/>
    </row>
    <row r="92" spans="1:26" s="34" customFormat="1" ht="12" x14ac:dyDescent="0.35">
      <c r="A92" s="131" t="s">
        <v>891</v>
      </c>
      <c r="B92" s="132" t="s">
        <v>732</v>
      </c>
      <c r="C92" s="132" t="s">
        <v>898</v>
      </c>
      <c r="D92" s="132" t="s">
        <v>17</v>
      </c>
      <c r="E92" s="132" t="s">
        <v>18</v>
      </c>
      <c r="F92" s="225" t="str">
        <f t="shared" ref="F92:F95" si="3">HYPERLINK(G92,"Show")</f>
        <v>Show</v>
      </c>
      <c r="G92" s="133" t="s">
        <v>758</v>
      </c>
      <c r="H92" s="215" t="s">
        <v>736</v>
      </c>
      <c r="I92" s="21">
        <v>43497</v>
      </c>
      <c r="J92" s="22">
        <v>100</v>
      </c>
      <c r="K92" s="141">
        <v>50</v>
      </c>
      <c r="L92" s="141" t="s">
        <v>805</v>
      </c>
      <c r="M92" s="23">
        <v>0.1</v>
      </c>
      <c r="N92" s="23">
        <v>10</v>
      </c>
      <c r="O92" s="135" t="s">
        <v>763</v>
      </c>
      <c r="P92" s="87" t="s">
        <v>802</v>
      </c>
      <c r="Q92" s="135" t="s">
        <v>784</v>
      </c>
      <c r="R92" s="136" t="s">
        <v>785</v>
      </c>
      <c r="S92" s="95" t="s">
        <v>750</v>
      </c>
      <c r="T92" s="137">
        <v>100</v>
      </c>
      <c r="U92" s="138">
        <v>50</v>
      </c>
      <c r="V92" s="138">
        <v>50</v>
      </c>
      <c r="W92" s="24">
        <v>0.01</v>
      </c>
      <c r="X92" s="25">
        <v>1</v>
      </c>
      <c r="Y92" s="24" t="s">
        <v>775</v>
      </c>
      <c r="Z92" s="45" t="s">
        <v>773</v>
      </c>
    </row>
    <row r="93" spans="1:26" s="34" customFormat="1" ht="12" x14ac:dyDescent="0.35">
      <c r="A93" s="131" t="s">
        <v>892</v>
      </c>
      <c r="B93" s="132" t="s">
        <v>733</v>
      </c>
      <c r="C93" s="132" t="s">
        <v>898</v>
      </c>
      <c r="D93" s="132" t="s">
        <v>17</v>
      </c>
      <c r="E93" s="132" t="s">
        <v>18</v>
      </c>
      <c r="F93" s="225" t="str">
        <f t="shared" si="3"/>
        <v>Show</v>
      </c>
      <c r="G93" s="133" t="s">
        <v>761</v>
      </c>
      <c r="H93" s="215" t="s">
        <v>737</v>
      </c>
      <c r="I93" s="21">
        <v>43497</v>
      </c>
      <c r="J93" s="22">
        <v>100</v>
      </c>
      <c r="K93" s="141">
        <v>50</v>
      </c>
      <c r="L93" s="141" t="s">
        <v>805</v>
      </c>
      <c r="M93" s="23">
        <v>0.1</v>
      </c>
      <c r="N93" s="23">
        <v>10</v>
      </c>
      <c r="O93" s="135" t="s">
        <v>764</v>
      </c>
      <c r="P93" s="87" t="s">
        <v>803</v>
      </c>
      <c r="Q93" s="135" t="s">
        <v>786</v>
      </c>
      <c r="R93" s="136" t="s">
        <v>787</v>
      </c>
      <c r="S93" s="95"/>
      <c r="T93" s="137"/>
      <c r="U93" s="138"/>
      <c r="V93" s="138"/>
      <c r="W93" s="24"/>
      <c r="X93" s="25"/>
      <c r="Y93" s="24"/>
      <c r="Z93" s="45"/>
    </row>
    <row r="94" spans="1:26" s="34" customFormat="1" ht="12" x14ac:dyDescent="0.35">
      <c r="A94" s="131" t="s">
        <v>893</v>
      </c>
      <c r="B94" s="132" t="s">
        <v>734</v>
      </c>
      <c r="C94" s="132" t="s">
        <v>898</v>
      </c>
      <c r="D94" s="132" t="s">
        <v>17</v>
      </c>
      <c r="E94" s="132" t="s">
        <v>20</v>
      </c>
      <c r="F94" s="225" t="str">
        <f t="shared" si="3"/>
        <v>Show</v>
      </c>
      <c r="G94" s="133" t="s">
        <v>759</v>
      </c>
      <c r="H94" s="215" t="s">
        <v>738</v>
      </c>
      <c r="I94" s="21">
        <v>43739</v>
      </c>
      <c r="J94" s="22">
        <v>100</v>
      </c>
      <c r="K94" s="141">
        <v>50</v>
      </c>
      <c r="L94" s="141" t="s">
        <v>805</v>
      </c>
      <c r="M94" s="23">
        <v>0.1</v>
      </c>
      <c r="N94" s="23">
        <v>10</v>
      </c>
      <c r="O94" s="135" t="s">
        <v>799</v>
      </c>
      <c r="P94" s="87" t="s">
        <v>801</v>
      </c>
      <c r="Q94" s="135" t="s">
        <v>788</v>
      </c>
      <c r="R94" s="136" t="s">
        <v>789</v>
      </c>
      <c r="S94" s="95" t="s">
        <v>751</v>
      </c>
      <c r="T94" s="137">
        <v>100</v>
      </c>
      <c r="U94" s="138">
        <v>50</v>
      </c>
      <c r="V94" s="138" t="s">
        <v>805</v>
      </c>
      <c r="W94" s="24">
        <v>0.01</v>
      </c>
      <c r="X94" s="25">
        <v>1</v>
      </c>
      <c r="Y94" s="24" t="s">
        <v>776</v>
      </c>
      <c r="Z94" s="45" t="s">
        <v>774</v>
      </c>
    </row>
    <row r="95" spans="1:26" s="34" customFormat="1" ht="12" x14ac:dyDescent="0.35">
      <c r="A95" s="131" t="s">
        <v>753</v>
      </c>
      <c r="B95" s="132" t="s">
        <v>739</v>
      </c>
      <c r="C95" s="132" t="s">
        <v>898</v>
      </c>
      <c r="D95" s="132" t="s">
        <v>19</v>
      </c>
      <c r="E95" s="132" t="s">
        <v>20</v>
      </c>
      <c r="F95" s="225" t="str">
        <f t="shared" si="3"/>
        <v>Show</v>
      </c>
      <c r="G95" s="133" t="s">
        <v>757</v>
      </c>
      <c r="H95" s="215" t="s">
        <v>740</v>
      </c>
      <c r="I95" s="21">
        <v>43862</v>
      </c>
      <c r="J95" s="22">
        <v>100</v>
      </c>
      <c r="K95" s="141">
        <v>100</v>
      </c>
      <c r="L95" s="141" t="s">
        <v>805</v>
      </c>
      <c r="M95" s="23">
        <v>0.05</v>
      </c>
      <c r="N95" s="23">
        <v>5</v>
      </c>
      <c r="O95" s="135" t="s">
        <v>741</v>
      </c>
      <c r="P95" s="87" t="s">
        <v>972</v>
      </c>
      <c r="Q95" s="135" t="s">
        <v>742</v>
      </c>
      <c r="R95" s="136" t="s">
        <v>790</v>
      </c>
      <c r="S95" s="95"/>
      <c r="T95" s="137"/>
      <c r="U95" s="25"/>
      <c r="V95" s="25"/>
      <c r="W95" s="24"/>
      <c r="X95" s="25"/>
      <c r="Y95" s="24"/>
      <c r="Z95" s="45"/>
    </row>
    <row r="96" spans="1:26" s="51" customFormat="1" ht="14.5" x14ac:dyDescent="0.35">
      <c r="A96" s="59" t="s">
        <v>910</v>
      </c>
      <c r="B96" s="47" t="s">
        <v>968</v>
      </c>
      <c r="C96" s="47" t="s">
        <v>895</v>
      </c>
      <c r="D96" s="47" t="s">
        <v>17</v>
      </c>
      <c r="E96" s="47" t="s">
        <v>18</v>
      </c>
      <c r="F96" s="226" t="str">
        <f>HYPERLINK(G96,"Show")</f>
        <v>Show</v>
      </c>
      <c r="G96" s="177" t="s">
        <v>966</v>
      </c>
      <c r="H96" s="216" t="s">
        <v>911</v>
      </c>
      <c r="I96" s="48">
        <v>40513</v>
      </c>
      <c r="J96" s="49">
        <v>5</v>
      </c>
      <c r="K96" s="49">
        <v>50</v>
      </c>
      <c r="L96" s="49">
        <v>50</v>
      </c>
      <c r="M96" s="49">
        <v>1</v>
      </c>
      <c r="N96" s="49">
        <v>5</v>
      </c>
      <c r="O96" s="77" t="s">
        <v>942</v>
      </c>
      <c r="P96" s="79" t="s">
        <v>942</v>
      </c>
      <c r="Q96" s="77" t="str">
        <f>"."&amp;H96</f>
        <v>.F2MX</v>
      </c>
      <c r="R96" s="79" t="str">
        <f>"0#"&amp;H96</f>
        <v>0#F2MX</v>
      </c>
      <c r="S96" s="77" t="s">
        <v>1054</v>
      </c>
      <c r="T96" s="49">
        <v>5</v>
      </c>
      <c r="U96" s="49">
        <v>50</v>
      </c>
      <c r="V96" s="49">
        <v>50</v>
      </c>
      <c r="W96" s="49">
        <v>0.1</v>
      </c>
      <c r="X96" s="49">
        <v>0.5</v>
      </c>
      <c r="Y96" s="49" t="s">
        <v>930</v>
      </c>
      <c r="Z96" s="50" t="s">
        <v>932</v>
      </c>
    </row>
    <row r="97" spans="1:26" s="51" customFormat="1" ht="14.5" x14ac:dyDescent="0.35">
      <c r="A97" s="59" t="s">
        <v>905</v>
      </c>
      <c r="B97" s="47" t="s">
        <v>969</v>
      </c>
      <c r="C97" s="47" t="s">
        <v>895</v>
      </c>
      <c r="D97" s="47" t="s">
        <v>17</v>
      </c>
      <c r="E97" s="47" t="s">
        <v>18</v>
      </c>
      <c r="F97" s="226" t="str">
        <f t="shared" ref="F97:F98" si="4">HYPERLINK(G97,"Show")</f>
        <v>Show</v>
      </c>
      <c r="G97" s="177" t="s">
        <v>965</v>
      </c>
      <c r="H97" s="216" t="s">
        <v>912</v>
      </c>
      <c r="I97" s="48">
        <v>41244</v>
      </c>
      <c r="J97" s="49">
        <v>25</v>
      </c>
      <c r="K97" s="49">
        <v>250</v>
      </c>
      <c r="L97" s="49">
        <v>250</v>
      </c>
      <c r="M97" s="49">
        <v>0.5</v>
      </c>
      <c r="N97" s="49">
        <v>12.5</v>
      </c>
      <c r="O97" s="77" t="s">
        <v>959</v>
      </c>
      <c r="P97" s="79" t="s">
        <v>943</v>
      </c>
      <c r="Q97" s="77" t="str">
        <f t="shared" ref="Q97:Q102" si="5">"."&amp;H97</f>
        <v>.FDAX</v>
      </c>
      <c r="R97" s="79" t="str">
        <f t="shared" ref="R97:R102" si="6">"0#"&amp;H97</f>
        <v>0#FDAX</v>
      </c>
      <c r="S97" s="77" t="s">
        <v>918</v>
      </c>
      <c r="T97" s="49">
        <v>5</v>
      </c>
      <c r="U97" s="49">
        <v>500</v>
      </c>
      <c r="V97" s="49">
        <v>350</v>
      </c>
      <c r="W97" s="49">
        <v>0.1</v>
      </c>
      <c r="X97" s="49">
        <v>0.5</v>
      </c>
      <c r="Y97" s="49" t="s">
        <v>931</v>
      </c>
      <c r="Z97" s="50" t="s">
        <v>933</v>
      </c>
    </row>
    <row r="98" spans="1:26" s="51" customFormat="1" ht="14.5" x14ac:dyDescent="0.35">
      <c r="A98" s="59" t="s">
        <v>906</v>
      </c>
      <c r="B98" s="47" t="s">
        <v>970</v>
      </c>
      <c r="C98" s="47" t="s">
        <v>895</v>
      </c>
      <c r="D98" s="47" t="s">
        <v>17</v>
      </c>
      <c r="E98" s="47" t="s">
        <v>20</v>
      </c>
      <c r="F98" s="226" t="str">
        <f t="shared" si="4"/>
        <v>Show</v>
      </c>
      <c r="G98" s="177" t="s">
        <v>967</v>
      </c>
      <c r="H98" s="216" t="s">
        <v>913</v>
      </c>
      <c r="I98" s="48">
        <v>41244</v>
      </c>
      <c r="J98" s="49">
        <v>200</v>
      </c>
      <c r="K98" s="49">
        <v>100</v>
      </c>
      <c r="L98" s="49">
        <v>100</v>
      </c>
      <c r="M98" s="49">
        <v>0.05</v>
      </c>
      <c r="N98" s="49">
        <v>10</v>
      </c>
      <c r="O98" s="77" t="s">
        <v>960</v>
      </c>
      <c r="P98" s="79" t="s">
        <v>944</v>
      </c>
      <c r="Q98" s="77" t="str">
        <f t="shared" si="5"/>
        <v>.FDIV</v>
      </c>
      <c r="R98" s="79" t="str">
        <f t="shared" si="6"/>
        <v>0#FDIV</v>
      </c>
      <c r="S98" s="77" t="s">
        <v>919</v>
      </c>
      <c r="T98" s="49">
        <v>200</v>
      </c>
      <c r="U98" s="49">
        <v>100</v>
      </c>
      <c r="V98" s="49">
        <v>100</v>
      </c>
      <c r="W98" s="49">
        <v>0.01</v>
      </c>
      <c r="X98" s="49">
        <v>2</v>
      </c>
      <c r="Y98" s="49" t="s">
        <v>934</v>
      </c>
      <c r="Z98" s="50" t="s">
        <v>935</v>
      </c>
    </row>
    <row r="99" spans="1:26" s="51" customFormat="1" ht="11.5" x14ac:dyDescent="0.35">
      <c r="A99" s="59" t="s">
        <v>923</v>
      </c>
      <c r="B99" s="47"/>
      <c r="C99" s="47" t="s">
        <v>895</v>
      </c>
      <c r="D99" s="47" t="s">
        <v>17</v>
      </c>
      <c r="E99" s="47" t="s">
        <v>20</v>
      </c>
      <c r="F99" s="227"/>
      <c r="G99" s="79"/>
      <c r="H99" s="216" t="s">
        <v>914</v>
      </c>
      <c r="I99" s="48">
        <v>41244</v>
      </c>
      <c r="J99" s="49">
        <v>1000</v>
      </c>
      <c r="K99" s="49">
        <v>10</v>
      </c>
      <c r="L99" s="49">
        <v>10</v>
      </c>
      <c r="M99" s="49">
        <v>0.01</v>
      </c>
      <c r="N99" s="49">
        <v>10</v>
      </c>
      <c r="O99" s="77" t="s">
        <v>961</v>
      </c>
      <c r="P99" s="79" t="s">
        <v>945</v>
      </c>
      <c r="Q99" s="77" t="str">
        <f t="shared" si="5"/>
        <v>.FDVD</v>
      </c>
      <c r="R99" s="79" t="str">
        <f t="shared" si="6"/>
        <v>0#FDVD</v>
      </c>
      <c r="S99" s="77"/>
      <c r="T99" s="49"/>
      <c r="U99" s="49"/>
      <c r="V99" s="49"/>
      <c r="W99" s="49"/>
      <c r="X99" s="49"/>
      <c r="Y99" s="49"/>
      <c r="Z99" s="50"/>
    </row>
    <row r="100" spans="1:26" s="51" customFormat="1" ht="11.5" x14ac:dyDescent="0.35">
      <c r="A100" s="59" t="s">
        <v>922</v>
      </c>
      <c r="B100" s="47"/>
      <c r="C100" s="47" t="s">
        <v>895</v>
      </c>
      <c r="D100" s="47" t="s">
        <v>17</v>
      </c>
      <c r="E100" s="47" t="s">
        <v>20</v>
      </c>
      <c r="F100" s="227"/>
      <c r="G100" s="79"/>
      <c r="H100" s="216" t="s">
        <v>915</v>
      </c>
      <c r="I100" s="48">
        <v>41244</v>
      </c>
      <c r="J100" s="49">
        <v>100</v>
      </c>
      <c r="K100" s="49">
        <v>10</v>
      </c>
      <c r="L100" s="49">
        <v>10</v>
      </c>
      <c r="M100" s="49">
        <v>0.1</v>
      </c>
      <c r="N100" s="49">
        <v>10</v>
      </c>
      <c r="O100" s="77" t="s">
        <v>962</v>
      </c>
      <c r="P100" s="79" t="s">
        <v>946</v>
      </c>
      <c r="Q100" s="77" t="str">
        <f t="shared" si="5"/>
        <v>.FDXD</v>
      </c>
      <c r="R100" s="79" t="str">
        <f t="shared" si="6"/>
        <v>0#FDXD</v>
      </c>
      <c r="S100" s="77"/>
      <c r="T100" s="49"/>
      <c r="U100" s="49"/>
      <c r="V100" s="49"/>
      <c r="W100" s="49"/>
      <c r="X100" s="49"/>
      <c r="Y100" s="49"/>
      <c r="Z100" s="50"/>
    </row>
    <row r="101" spans="1:26" s="51" customFormat="1" ht="11.5" x14ac:dyDescent="0.35">
      <c r="A101" s="59" t="s">
        <v>908</v>
      </c>
      <c r="B101" s="47" t="s">
        <v>969</v>
      </c>
      <c r="C101" s="47" t="s">
        <v>895</v>
      </c>
      <c r="D101" s="47" t="s">
        <v>17</v>
      </c>
      <c r="E101" s="47" t="s">
        <v>18</v>
      </c>
      <c r="F101" s="142"/>
      <c r="G101" s="79"/>
      <c r="H101" s="216" t="s">
        <v>916</v>
      </c>
      <c r="I101" s="48">
        <v>42339</v>
      </c>
      <c r="J101" s="49">
        <v>5</v>
      </c>
      <c r="K101" s="49">
        <v>500</v>
      </c>
      <c r="L101" s="49">
        <v>500</v>
      </c>
      <c r="M101" s="49">
        <v>1</v>
      </c>
      <c r="N101" s="49">
        <v>5</v>
      </c>
      <c r="O101" s="77" t="s">
        <v>963</v>
      </c>
      <c r="P101" s="79" t="s">
        <v>947</v>
      </c>
      <c r="Q101" s="77" t="str">
        <f t="shared" si="5"/>
        <v>.FDXM</v>
      </c>
      <c r="R101" s="79" t="str">
        <f t="shared" si="6"/>
        <v>0#FDXM</v>
      </c>
      <c r="S101" s="77"/>
      <c r="T101" s="49"/>
      <c r="U101" s="49"/>
      <c r="V101" s="49"/>
      <c r="W101" s="49"/>
      <c r="X101" s="49"/>
      <c r="Y101" s="49"/>
      <c r="Z101" s="50"/>
    </row>
    <row r="102" spans="1:26" s="51" customFormat="1" ht="11.5" x14ac:dyDescent="0.35">
      <c r="A102" s="59" t="s">
        <v>909</v>
      </c>
      <c r="B102" s="47" t="s">
        <v>971</v>
      </c>
      <c r="C102" s="47" t="s">
        <v>895</v>
      </c>
      <c r="D102" s="47" t="s">
        <v>17</v>
      </c>
      <c r="E102" s="47" t="s">
        <v>18</v>
      </c>
      <c r="F102" s="142"/>
      <c r="G102" s="79"/>
      <c r="H102" s="216" t="s">
        <v>917</v>
      </c>
      <c r="I102" s="48">
        <v>41244</v>
      </c>
      <c r="J102" s="49">
        <v>10</v>
      </c>
      <c r="K102" s="49">
        <v>100</v>
      </c>
      <c r="L102" s="49">
        <v>100</v>
      </c>
      <c r="M102" s="49">
        <v>0.5</v>
      </c>
      <c r="N102" s="49">
        <v>5</v>
      </c>
      <c r="O102" s="77" t="s">
        <v>964</v>
      </c>
      <c r="P102" s="79" t="s">
        <v>948</v>
      </c>
      <c r="Q102" s="77" t="str">
        <f t="shared" si="5"/>
        <v>.FTDX</v>
      </c>
      <c r="R102" s="79" t="str">
        <f t="shared" si="6"/>
        <v>0#FTDX</v>
      </c>
      <c r="S102" s="77" t="s">
        <v>920</v>
      </c>
      <c r="T102" s="49">
        <v>10</v>
      </c>
      <c r="U102" s="49">
        <v>100</v>
      </c>
      <c r="V102" s="49">
        <v>100</v>
      </c>
      <c r="W102" s="49">
        <v>0.1</v>
      </c>
      <c r="X102" s="49">
        <v>1</v>
      </c>
      <c r="Y102" s="49" t="s">
        <v>939</v>
      </c>
      <c r="Z102" s="50" t="s">
        <v>936</v>
      </c>
    </row>
    <row r="103" spans="1:26" s="51" customFormat="1" ht="12" thickBot="1" x14ac:dyDescent="0.4">
      <c r="A103" s="60" t="s">
        <v>907</v>
      </c>
      <c r="B103" s="52"/>
      <c r="C103" s="52" t="s">
        <v>895</v>
      </c>
      <c r="D103" s="52" t="s">
        <v>17</v>
      </c>
      <c r="E103" s="52" t="s">
        <v>20</v>
      </c>
      <c r="F103" s="143"/>
      <c r="G103" s="80"/>
      <c r="H103" s="217"/>
      <c r="I103" s="53"/>
      <c r="J103" s="52"/>
      <c r="K103" s="52"/>
      <c r="L103" s="52"/>
      <c r="M103" s="54"/>
      <c r="N103" s="54"/>
      <c r="O103" s="78"/>
      <c r="P103" s="80"/>
      <c r="Q103" s="78"/>
      <c r="R103" s="80"/>
      <c r="S103" s="78" t="s">
        <v>921</v>
      </c>
      <c r="T103" s="54">
        <v>5</v>
      </c>
      <c r="U103" s="54">
        <v>500</v>
      </c>
      <c r="V103" s="54">
        <v>500</v>
      </c>
      <c r="W103" s="54">
        <v>0.1</v>
      </c>
      <c r="X103" s="54">
        <v>0.5</v>
      </c>
      <c r="Y103" s="54" t="s">
        <v>938</v>
      </c>
      <c r="Z103" s="55" t="s">
        <v>937</v>
      </c>
    </row>
    <row r="105" spans="1:26" ht="14.5" x14ac:dyDescent="0.35">
      <c r="A105" s="36"/>
      <c r="B105" s="240" t="s">
        <v>1060</v>
      </c>
      <c r="C105" s="239" t="s">
        <v>940</v>
      </c>
      <c r="D105" s="239"/>
      <c r="E105" s="239" t="s">
        <v>941</v>
      </c>
      <c r="F105" s="239"/>
    </row>
    <row r="106" spans="1:26" ht="14.5" x14ac:dyDescent="0.35">
      <c r="A106" s="36"/>
      <c r="B106" s="240"/>
      <c r="C106" s="230" t="s">
        <v>1055</v>
      </c>
      <c r="D106" s="230" t="s">
        <v>1056</v>
      </c>
      <c r="E106" s="230" t="s">
        <v>1055</v>
      </c>
      <c r="F106" s="230" t="s">
        <v>1057</v>
      </c>
    </row>
    <row r="107" spans="1:26" ht="20" x14ac:dyDescent="0.3">
      <c r="B107" s="229" t="s">
        <v>1058</v>
      </c>
      <c r="C107" s="230">
        <v>1500</v>
      </c>
      <c r="D107" s="230">
        <v>1000</v>
      </c>
      <c r="E107" s="230">
        <v>1000</v>
      </c>
      <c r="F107" s="230">
        <v>1000</v>
      </c>
    </row>
    <row r="108" spans="1:26" x14ac:dyDescent="0.3">
      <c r="B108" s="229" t="s">
        <v>1059</v>
      </c>
      <c r="C108" s="230">
        <v>1000</v>
      </c>
      <c r="D108" s="230">
        <v>1000</v>
      </c>
      <c r="E108" s="230">
        <v>1000</v>
      </c>
      <c r="F108" s="230">
        <v>1000</v>
      </c>
    </row>
    <row r="109" spans="1:26" x14ac:dyDescent="0.3">
      <c r="C109" s="37"/>
      <c r="D109" s="37"/>
    </row>
    <row r="110" spans="1:26" ht="21" customHeight="1" x14ac:dyDescent="0.3"/>
    <row r="111" spans="1:26" x14ac:dyDescent="0.3">
      <c r="A111" s="33"/>
      <c r="B111" s="33"/>
      <c r="C111" s="33"/>
      <c r="D111" s="33"/>
      <c r="E111" s="33"/>
      <c r="F111" s="33"/>
    </row>
    <row r="112" spans="1:26" x14ac:dyDescent="0.3">
      <c r="A112" s="33"/>
      <c r="B112" s="33"/>
      <c r="C112" s="33"/>
      <c r="D112" s="33"/>
      <c r="E112" s="33"/>
      <c r="F112" s="33"/>
    </row>
    <row r="113" spans="1:6" x14ac:dyDescent="0.3">
      <c r="A113" s="33"/>
      <c r="B113" s="33"/>
      <c r="C113" s="33"/>
      <c r="D113" s="33"/>
      <c r="E113" s="33"/>
      <c r="F113" s="33"/>
    </row>
  </sheetData>
  <mergeCells count="9">
    <mergeCell ref="A1:Z1"/>
    <mergeCell ref="S2:Z2"/>
    <mergeCell ref="A2:G2"/>
    <mergeCell ref="C105:D105"/>
    <mergeCell ref="E105:F105"/>
    <mergeCell ref="B105:B106"/>
    <mergeCell ref="O2:P2"/>
    <mergeCell ref="Q2:R2"/>
    <mergeCell ref="H2:N2"/>
  </mergeCells>
  <hyperlinks>
    <hyperlink ref="G83" r:id="rId1" xr:uid="{8042A0FA-26B0-4AC5-B467-5CF84E795786}"/>
    <hyperlink ref="G63" r:id="rId2" xr:uid="{5CCFD1E2-0D5D-461F-94D4-68C1B8DDB86C}"/>
    <hyperlink ref="G88" r:id="rId3" xr:uid="{185B98CF-4072-4F5E-9978-E679774104E0}"/>
    <hyperlink ref="G85" r:id="rId4" xr:uid="{831988F3-B3CA-4E11-913F-F283299DD85C}"/>
    <hyperlink ref="G86" r:id="rId5" xr:uid="{90883B4E-439E-4025-859C-02CAABAFBDF8}"/>
    <hyperlink ref="G87" r:id="rId6" xr:uid="{95169D33-800F-47E0-ACA5-909607A74C1A}"/>
    <hyperlink ref="G89" r:id="rId7" xr:uid="{4485E6F3-DDB1-4977-9D88-28570F6FA8BD}"/>
    <hyperlink ref="G90" r:id="rId8" xr:uid="{2FDD9595-7FB2-4CCE-A556-C2C3BDD951D9}"/>
    <hyperlink ref="G16" r:id="rId9" xr:uid="{68DDC3A4-0BF6-4B5E-82CB-143B11A84068}"/>
    <hyperlink ref="G84" r:id="rId10" xr:uid="{9EAFCED5-916A-4A3E-B566-915F28A6FDCD}"/>
    <hyperlink ref="G94" r:id="rId11" xr:uid="{4319416A-5EF0-401E-AD6F-30DA7AE4507F}"/>
    <hyperlink ref="D85" r:id="rId12" display="Show" xr:uid="{24CBDF1E-8F7E-4361-BAF4-7C32DE5594D9}"/>
    <hyperlink ref="D86" r:id="rId13" display="Show " xr:uid="{95097B99-4CA4-47DD-B322-9ED88ECFBBBE}"/>
    <hyperlink ref="D87" r:id="rId14" display="Show" xr:uid="{212BF4FB-1B2C-4DF2-BD38-451F2CBFEF72}"/>
    <hyperlink ref="D88" r:id="rId15" display="Show" xr:uid="{1DE60803-D272-4AF8-BB09-57AF3ED78A31}"/>
    <hyperlink ref="D89" r:id="rId16" display="Show" xr:uid="{94F10F82-7B3A-48BC-826D-A0B8E9DFB7A5}"/>
    <hyperlink ref="D90" r:id="rId17" display="Show" xr:uid="{FFB3D156-9145-4A1D-B395-0584FA75A4C7}"/>
    <hyperlink ref="G97" r:id="rId18" xr:uid="{508778BC-C177-4535-9F2E-B309D3557BFA}"/>
    <hyperlink ref="G96" r:id="rId19" xr:uid="{554D8F53-67C4-4379-89F5-4B885D8E25ED}"/>
    <hyperlink ref="G98" r:id="rId20" xr:uid="{B8652637-C00D-4C28-84F2-7A385BA5FE26}"/>
  </hyperlinks>
  <pageMargins left="0.7" right="0.7" top="0.75" bottom="0.75" header="0.3" footer="0.3"/>
  <pageSetup paperSize="9" scale="38" orientation="landscape" verticalDpi="599" r:id="rId21"/>
  <headerFooter>
    <oddFooter>&amp;C_x000D_&amp;1#&amp;"Calibri"&amp;10&amp;K000000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108"/>
  <sheetViews>
    <sheetView zoomScale="85" zoomScaleNormal="85" workbookViewId="0">
      <pane xSplit="1" ySplit="3" topLeftCell="B88" activePane="bottomRight" state="frozen"/>
      <selection pane="topRight" activeCell="B1" sqref="B1"/>
      <selection pane="bottomLeft" activeCell="A4" sqref="A4"/>
      <selection pane="bottomRight" activeCell="D22" sqref="D22"/>
    </sheetView>
  </sheetViews>
  <sheetFormatPr defaultColWidth="9.1796875" defaultRowHeight="14" x14ac:dyDescent="0.3"/>
  <cols>
    <col min="1" max="1" width="53.81640625" style="31" bestFit="1" customWidth="1"/>
    <col min="2" max="2" width="13.36328125" style="31" customWidth="1"/>
    <col min="3" max="3" width="18.26953125" style="31" customWidth="1"/>
    <col min="4" max="5" width="10.6328125" style="31" customWidth="1"/>
    <col min="6" max="6" width="18.54296875" style="31" bestFit="1" customWidth="1"/>
    <col min="7" max="7" width="18.453125" style="62" bestFit="1" customWidth="1"/>
    <col min="8" max="17" width="9.1796875" style="31"/>
    <col min="18" max="18" width="9.6328125" style="63" customWidth="1"/>
    <col min="19" max="19" width="28.1796875" style="62" bestFit="1" customWidth="1"/>
    <col min="20" max="20" width="13.6328125" style="31" customWidth="1"/>
    <col min="21" max="21" width="16.54296875" style="31" customWidth="1"/>
    <col min="22" max="22" width="14.26953125" style="31" customWidth="1"/>
    <col min="23" max="24" width="13.6328125" style="61" customWidth="1"/>
    <col min="25" max="16384" width="9.1796875" style="31"/>
  </cols>
  <sheetData>
    <row r="1" spans="1:27" ht="45" x14ac:dyDescent="0.9">
      <c r="A1" s="242" t="s">
        <v>21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4"/>
    </row>
    <row r="2" spans="1:27" ht="18" x14ac:dyDescent="0.3">
      <c r="A2" s="235" t="s">
        <v>951</v>
      </c>
      <c r="B2" s="236"/>
      <c r="C2" s="237"/>
      <c r="D2" s="237"/>
      <c r="E2" s="237"/>
      <c r="F2" s="237"/>
      <c r="G2" s="238"/>
      <c r="H2" s="235" t="s">
        <v>0</v>
      </c>
      <c r="I2" s="236"/>
      <c r="J2" s="237"/>
      <c r="K2" s="237"/>
      <c r="L2" s="237"/>
      <c r="M2" s="237"/>
      <c r="N2" s="237"/>
      <c r="O2" s="237"/>
      <c r="P2" s="237"/>
      <c r="Q2" s="237"/>
      <c r="R2" s="235" t="s">
        <v>1</v>
      </c>
      <c r="S2" s="236"/>
      <c r="T2" s="236"/>
      <c r="U2" s="236"/>
      <c r="V2" s="236"/>
      <c r="W2" s="236"/>
      <c r="X2" s="245"/>
    </row>
    <row r="3" spans="1:27" ht="58" thickBot="1" x14ac:dyDescent="0.35">
      <c r="A3" s="171" t="s">
        <v>2</v>
      </c>
      <c r="B3" s="172" t="s">
        <v>22</v>
      </c>
      <c r="C3" s="172" t="s">
        <v>812</v>
      </c>
      <c r="D3" s="172" t="s">
        <v>3</v>
      </c>
      <c r="E3" s="172" t="s">
        <v>4</v>
      </c>
      <c r="F3" s="172" t="s">
        <v>10</v>
      </c>
      <c r="G3" s="178" t="s">
        <v>454</v>
      </c>
      <c r="H3" s="174" t="s">
        <v>5</v>
      </c>
      <c r="I3" s="175" t="s">
        <v>572</v>
      </c>
      <c r="J3" s="175" t="s">
        <v>12</v>
      </c>
      <c r="K3" s="175" t="s">
        <v>455</v>
      </c>
      <c r="L3" s="175" t="s">
        <v>456</v>
      </c>
      <c r="M3" s="175" t="s">
        <v>7</v>
      </c>
      <c r="N3" s="175" t="s">
        <v>940</v>
      </c>
      <c r="O3" s="175" t="s">
        <v>941</v>
      </c>
      <c r="P3" s="175" t="s">
        <v>8</v>
      </c>
      <c r="Q3" s="175" t="s">
        <v>9</v>
      </c>
      <c r="R3" s="176" t="s">
        <v>5</v>
      </c>
      <c r="S3" s="172" t="s">
        <v>13</v>
      </c>
      <c r="T3" s="172" t="s">
        <v>7</v>
      </c>
      <c r="U3" s="172" t="s">
        <v>940</v>
      </c>
      <c r="V3" s="172" t="s">
        <v>941</v>
      </c>
      <c r="W3" s="172" t="s">
        <v>15</v>
      </c>
      <c r="X3" s="173" t="s">
        <v>16</v>
      </c>
      <c r="Z3" s="200"/>
      <c r="AA3" s="200"/>
    </row>
    <row r="4" spans="1:27" x14ac:dyDescent="0.3">
      <c r="A4" s="162" t="s">
        <v>815</v>
      </c>
      <c r="B4" s="163" t="s">
        <v>24</v>
      </c>
      <c r="C4" s="163" t="s">
        <v>895</v>
      </c>
      <c r="D4" s="163" t="s">
        <v>17</v>
      </c>
      <c r="E4" s="163" t="s">
        <v>18</v>
      </c>
      <c r="F4" s="164" t="s">
        <v>212</v>
      </c>
      <c r="G4" s="179" t="e">
        <f ca="1">_xll.BDP(F4,"PX_LAST")</f>
        <v>#NAME?</v>
      </c>
      <c r="H4" s="166" t="s">
        <v>25</v>
      </c>
      <c r="I4" s="165" t="s">
        <v>563</v>
      </c>
      <c r="J4" s="164" t="e">
        <f ca="1">_xll.BDP(I4&amp;" Index","LAST_PRICE")</f>
        <v>#NAME?</v>
      </c>
      <c r="K4" s="164" t="e">
        <f ca="1">_xll.BDP(I4&amp;" Index","BID")</f>
        <v>#NAME?</v>
      </c>
      <c r="L4" s="164" t="e">
        <f ca="1">_xll.BDP(I4&amp;" Index","ASK")</f>
        <v>#NAME?</v>
      </c>
      <c r="M4" s="167">
        <v>10</v>
      </c>
      <c r="N4" s="167">
        <v>2000</v>
      </c>
      <c r="O4" s="167">
        <v>2000</v>
      </c>
      <c r="P4" s="168">
        <v>1</v>
      </c>
      <c r="Q4" s="168">
        <v>10</v>
      </c>
      <c r="R4" s="170" t="s">
        <v>171</v>
      </c>
      <c r="S4" s="3" t="s">
        <v>457</v>
      </c>
      <c r="T4" s="167">
        <v>10</v>
      </c>
      <c r="U4" s="167" t="s">
        <v>1053</v>
      </c>
      <c r="V4" s="167" t="s">
        <v>813</v>
      </c>
      <c r="W4" s="168">
        <v>0.1</v>
      </c>
      <c r="X4" s="169">
        <v>1</v>
      </c>
    </row>
    <row r="5" spans="1:27" x14ac:dyDescent="0.3">
      <c r="A5" s="74" t="s">
        <v>816</v>
      </c>
      <c r="B5" s="73" t="s">
        <v>24</v>
      </c>
      <c r="C5" s="73" t="s">
        <v>895</v>
      </c>
      <c r="D5" s="73" t="s">
        <v>19</v>
      </c>
      <c r="E5" s="73" t="s">
        <v>18</v>
      </c>
      <c r="F5" s="5" t="s">
        <v>212</v>
      </c>
      <c r="G5" s="86" t="e">
        <f ca="1">_xll.BDP(F5,"PX_LAST")</f>
        <v>#NAME?</v>
      </c>
      <c r="H5" s="101" t="s">
        <v>23</v>
      </c>
      <c r="I5" s="4" t="s">
        <v>564</v>
      </c>
      <c r="J5" s="5" t="e">
        <f ca="1">_xll.BDP(I5&amp;" Index","LAST_PRICE")</f>
        <v>#NAME?</v>
      </c>
      <c r="K5" s="5" t="e">
        <f ca="1">_xll.BDP(I5&amp;" Index","BID")</f>
        <v>#NAME?</v>
      </c>
      <c r="L5" s="5" t="e">
        <f ca="1">_xll.BDP(I5&amp;" Index","ASK")</f>
        <v>#NAME?</v>
      </c>
      <c r="M5" s="2">
        <v>10</v>
      </c>
      <c r="N5" s="2">
        <v>1050</v>
      </c>
      <c r="O5" s="2" t="s">
        <v>805</v>
      </c>
      <c r="P5" s="3">
        <v>1</v>
      </c>
      <c r="Q5" s="3">
        <v>10</v>
      </c>
      <c r="R5" s="89"/>
      <c r="S5" s="3"/>
      <c r="T5" s="2"/>
      <c r="U5" s="102"/>
      <c r="V5" s="102"/>
      <c r="W5" s="3" t="str">
        <f>IFERROR(INDEX(#REF!,MATCH(#REF!,#REF!,0),10),"")</f>
        <v/>
      </c>
      <c r="X5" s="41" t="str">
        <f>IFERROR(INDEX(#REF!,MATCH(#REF!,#REF!,0),12),"")</f>
        <v/>
      </c>
    </row>
    <row r="6" spans="1:27" x14ac:dyDescent="0.3">
      <c r="A6" s="74" t="s">
        <v>817</v>
      </c>
      <c r="B6" s="73" t="s">
        <v>83</v>
      </c>
      <c r="C6" s="73" t="s">
        <v>895</v>
      </c>
      <c r="D6" s="73" t="s">
        <v>17</v>
      </c>
      <c r="E6" s="73" t="s">
        <v>18</v>
      </c>
      <c r="F6" s="5" t="s">
        <v>350</v>
      </c>
      <c r="G6" s="86" t="e">
        <f ca="1">_xll.BDP(F6,"PX_LAST")</f>
        <v>#NAME?</v>
      </c>
      <c r="H6" s="101" t="s">
        <v>82</v>
      </c>
      <c r="I6" s="4" t="s">
        <v>565</v>
      </c>
      <c r="J6" s="5" t="e">
        <f ca="1">_xll.BDP(I6&amp;" Index","LAST_PRICE")</f>
        <v>#NAME?</v>
      </c>
      <c r="K6" s="5" t="e">
        <f ca="1">_xll.BDP(I6&amp;" Index","BID")</f>
        <v>#NAME?</v>
      </c>
      <c r="L6" s="5" t="e">
        <f ca="1">_xll.BDP(I6&amp;" Index","ASK")</f>
        <v>#NAME?</v>
      </c>
      <c r="M6" s="2">
        <v>10</v>
      </c>
      <c r="N6" s="2">
        <v>250</v>
      </c>
      <c r="O6" s="2">
        <v>250</v>
      </c>
      <c r="P6" s="3">
        <v>0.5</v>
      </c>
      <c r="Q6" s="3">
        <v>5</v>
      </c>
      <c r="R6" s="89" t="s">
        <v>175</v>
      </c>
      <c r="S6" s="3" t="s">
        <v>508</v>
      </c>
      <c r="T6" s="2">
        <v>10</v>
      </c>
      <c r="U6" s="102">
        <v>250</v>
      </c>
      <c r="V6" s="102">
        <v>250</v>
      </c>
      <c r="W6" s="3">
        <v>0.1</v>
      </c>
      <c r="X6" s="41">
        <v>1</v>
      </c>
    </row>
    <row r="7" spans="1:27" x14ac:dyDescent="0.3">
      <c r="A7" s="74" t="s">
        <v>818</v>
      </c>
      <c r="B7" s="73" t="s">
        <v>141</v>
      </c>
      <c r="C7" s="73" t="s">
        <v>895</v>
      </c>
      <c r="D7" s="73" t="s">
        <v>17</v>
      </c>
      <c r="E7" s="73" t="s">
        <v>18</v>
      </c>
      <c r="F7" s="5" t="s">
        <v>215</v>
      </c>
      <c r="G7" s="86" t="e">
        <f ca="1">_xll.BDP(F7,"PX_LAST")</f>
        <v>#NAME?</v>
      </c>
      <c r="H7" s="101" t="s">
        <v>140</v>
      </c>
      <c r="I7" s="5" t="s">
        <v>595</v>
      </c>
      <c r="J7" s="5" t="e">
        <f ca="1">_xll.BDP(I7&amp;" Index","LAST_PRICE")</f>
        <v>#NAME?</v>
      </c>
      <c r="K7" s="5" t="e">
        <f ca="1">_xll.BDP(I7&amp;" Index","BID")</f>
        <v>#NAME?</v>
      </c>
      <c r="L7" s="5" t="e">
        <f ca="1">_xll.BDP(I7&amp;" Index","ASK")</f>
        <v>#NAME?</v>
      </c>
      <c r="M7" s="2">
        <v>10</v>
      </c>
      <c r="N7" s="2">
        <v>250</v>
      </c>
      <c r="O7" s="2">
        <v>250</v>
      </c>
      <c r="P7" s="3">
        <v>1</v>
      </c>
      <c r="Q7" s="3">
        <v>10</v>
      </c>
      <c r="R7" s="89" t="s">
        <v>200</v>
      </c>
      <c r="S7" s="3" t="s">
        <v>507</v>
      </c>
      <c r="T7" s="2">
        <v>10</v>
      </c>
      <c r="U7" s="102">
        <v>250</v>
      </c>
      <c r="V7" s="102">
        <v>250</v>
      </c>
      <c r="W7" s="3">
        <v>0.1</v>
      </c>
      <c r="X7" s="41">
        <v>1</v>
      </c>
    </row>
    <row r="8" spans="1:27" x14ac:dyDescent="0.3">
      <c r="A8" s="74" t="s">
        <v>929</v>
      </c>
      <c r="B8" s="163" t="s">
        <v>24</v>
      </c>
      <c r="C8" s="73" t="s">
        <v>895</v>
      </c>
      <c r="D8" s="73" t="s">
        <v>17</v>
      </c>
      <c r="E8" s="73" t="s">
        <v>18</v>
      </c>
      <c r="F8" s="5"/>
      <c r="G8" s="86"/>
      <c r="H8" s="144"/>
      <c r="I8" s="5"/>
      <c r="J8" s="5"/>
      <c r="K8" s="5"/>
      <c r="L8" s="5"/>
      <c r="M8" s="145"/>
      <c r="N8" s="103"/>
      <c r="O8" s="103"/>
      <c r="P8" s="145"/>
      <c r="Q8" s="145"/>
      <c r="R8" s="101" t="s">
        <v>899</v>
      </c>
      <c r="S8" s="4" t="s">
        <v>928</v>
      </c>
      <c r="T8" s="2">
        <v>10</v>
      </c>
      <c r="U8" s="2">
        <v>1000</v>
      </c>
      <c r="V8" s="2">
        <v>1000</v>
      </c>
      <c r="W8" s="3">
        <v>0.1</v>
      </c>
      <c r="X8" s="41">
        <v>1</v>
      </c>
    </row>
    <row r="9" spans="1:27" x14ac:dyDescent="0.3">
      <c r="A9" s="74" t="s">
        <v>814</v>
      </c>
      <c r="B9" s="73" t="s">
        <v>752</v>
      </c>
      <c r="C9" s="73" t="s">
        <v>895</v>
      </c>
      <c r="D9" s="73" t="s">
        <v>17</v>
      </c>
      <c r="E9" s="73" t="s">
        <v>20</v>
      </c>
      <c r="F9" s="5"/>
      <c r="G9" s="86"/>
      <c r="H9" s="101" t="s">
        <v>743</v>
      </c>
      <c r="I9" s="5" t="s">
        <v>950</v>
      </c>
      <c r="J9" s="5" t="e">
        <f ca="1">_xll.BDP(I9&amp;" Index","LAST_PRICE")</f>
        <v>#NAME?</v>
      </c>
      <c r="K9" s="5" t="e">
        <f ca="1">_xll.BDP(I9&amp;" Index","BID")</f>
        <v>#NAME?</v>
      </c>
      <c r="L9" s="5" t="e">
        <f ca="1">_xll.BDP(I9&amp;" Index","ASK")</f>
        <v>#NAME?</v>
      </c>
      <c r="M9" s="2">
        <v>1</v>
      </c>
      <c r="N9" s="2">
        <v>500</v>
      </c>
      <c r="O9" s="2" t="s">
        <v>805</v>
      </c>
      <c r="P9" s="3">
        <v>0.1</v>
      </c>
      <c r="Q9" s="3">
        <v>1</v>
      </c>
      <c r="R9" s="89"/>
      <c r="S9" s="3"/>
      <c r="T9" s="2"/>
      <c r="U9" s="102"/>
      <c r="V9" s="102"/>
      <c r="W9" s="3"/>
      <c r="X9" s="41"/>
    </row>
    <row r="10" spans="1:27" x14ac:dyDescent="0.3">
      <c r="A10" s="74" t="s">
        <v>811</v>
      </c>
      <c r="B10" s="73" t="s">
        <v>24</v>
      </c>
      <c r="C10" s="73" t="s">
        <v>895</v>
      </c>
      <c r="D10" s="73" t="s">
        <v>17</v>
      </c>
      <c r="E10" s="73" t="s">
        <v>20</v>
      </c>
      <c r="F10" s="5"/>
      <c r="G10" s="86"/>
      <c r="H10" s="144"/>
      <c r="I10" s="5"/>
      <c r="J10" s="5"/>
      <c r="K10" s="5"/>
      <c r="L10" s="5"/>
      <c r="M10" s="2"/>
      <c r="N10" s="2"/>
      <c r="O10" s="2"/>
      <c r="P10" s="3"/>
      <c r="Q10" s="3"/>
      <c r="R10" s="89" t="s">
        <v>749</v>
      </c>
      <c r="S10" s="3"/>
      <c r="T10" s="2">
        <v>10</v>
      </c>
      <c r="U10" s="2">
        <v>1000</v>
      </c>
      <c r="V10" s="2">
        <v>1000</v>
      </c>
      <c r="W10" s="3">
        <v>0.1</v>
      </c>
      <c r="X10" s="41">
        <v>1</v>
      </c>
    </row>
    <row r="11" spans="1:27" x14ac:dyDescent="0.3">
      <c r="A11" s="74" t="s">
        <v>819</v>
      </c>
      <c r="B11" s="73" t="s">
        <v>24</v>
      </c>
      <c r="C11" s="73" t="s">
        <v>896</v>
      </c>
      <c r="D11" s="73" t="s">
        <v>17</v>
      </c>
      <c r="E11" s="73" t="s">
        <v>18</v>
      </c>
      <c r="F11" s="5" t="s">
        <v>294</v>
      </c>
      <c r="G11" s="86" t="e">
        <f ca="1">_xll.BDP(F11,"PX_LAST")</f>
        <v>#NAME?</v>
      </c>
      <c r="H11" s="101" t="s">
        <v>148</v>
      </c>
      <c r="I11" s="4" t="s">
        <v>566</v>
      </c>
      <c r="J11" s="5" t="e">
        <f ca="1">_xll.BDP(I11&amp;" Index","LAST_PRICE")</f>
        <v>#NAME?</v>
      </c>
      <c r="K11" s="5" t="e">
        <f ca="1">_xll.BDP(I11&amp;" Index","BID")</f>
        <v>#NAME?</v>
      </c>
      <c r="L11" s="5" t="e">
        <f ca="1">_xll.BDP(I11&amp;" Index","ASK")</f>
        <v>#NAME?</v>
      </c>
      <c r="M11" s="2">
        <v>100</v>
      </c>
      <c r="N11" s="2">
        <v>1000</v>
      </c>
      <c r="O11" s="2">
        <v>1000</v>
      </c>
      <c r="P11" s="4">
        <v>0.05</v>
      </c>
      <c r="Q11" s="4">
        <v>5</v>
      </c>
      <c r="R11" s="89" t="s">
        <v>949</v>
      </c>
      <c r="S11" s="3" t="s">
        <v>458</v>
      </c>
      <c r="T11" s="2">
        <v>100</v>
      </c>
      <c r="U11" s="2">
        <v>1000</v>
      </c>
      <c r="V11" s="106">
        <v>500</v>
      </c>
      <c r="W11" s="107">
        <v>2.5000000000000001E-2</v>
      </c>
      <c r="X11" s="41">
        <v>2.5</v>
      </c>
    </row>
    <row r="12" spans="1:27" x14ac:dyDescent="0.3">
      <c r="A12" s="74" t="s">
        <v>820</v>
      </c>
      <c r="B12" s="73"/>
      <c r="C12" s="73" t="s">
        <v>896</v>
      </c>
      <c r="D12" s="73" t="s">
        <v>17</v>
      </c>
      <c r="E12" s="73" t="s">
        <v>18</v>
      </c>
      <c r="F12" s="5"/>
      <c r="G12" s="86"/>
      <c r="H12" s="101" t="s">
        <v>27</v>
      </c>
      <c r="I12" s="4" t="s">
        <v>567</v>
      </c>
      <c r="J12" s="5" t="e">
        <f ca="1">_xll.BDP(I12&amp;" Index","LAST_PRICE")</f>
        <v>#NAME?</v>
      </c>
      <c r="K12" s="5" t="e">
        <f ca="1">_xll.BDP(I12&amp;" Index","BID")</f>
        <v>#NAME?</v>
      </c>
      <c r="L12" s="5" t="e">
        <f ca="1">_xll.BDP(I12&amp;" Index","ASK")</f>
        <v>#NAME?</v>
      </c>
      <c r="M12" s="2">
        <v>1</v>
      </c>
      <c r="N12" s="2">
        <v>100</v>
      </c>
      <c r="O12" s="2" t="s">
        <v>805</v>
      </c>
      <c r="P12" s="6">
        <v>1E-4</v>
      </c>
      <c r="Q12" s="6">
        <v>1E-4</v>
      </c>
      <c r="R12" s="89"/>
      <c r="S12" s="3"/>
      <c r="T12" s="2"/>
      <c r="U12" s="106"/>
      <c r="V12" s="106"/>
      <c r="W12" s="3" t="s">
        <v>387</v>
      </c>
      <c r="X12" s="41" t="s">
        <v>387</v>
      </c>
    </row>
    <row r="13" spans="1:27" x14ac:dyDescent="0.3">
      <c r="A13" s="146" t="s">
        <v>821</v>
      </c>
      <c r="B13" s="147" t="s">
        <v>152</v>
      </c>
      <c r="C13" s="147" t="s">
        <v>901</v>
      </c>
      <c r="D13" s="147" t="s">
        <v>17</v>
      </c>
      <c r="E13" s="147" t="s">
        <v>18</v>
      </c>
      <c r="F13" s="75" t="s">
        <v>209</v>
      </c>
      <c r="G13" s="180" t="e">
        <f ca="1">_xll.BDP(F13,"PX_LAST")</f>
        <v>#NAME?</v>
      </c>
      <c r="H13" s="110" t="s">
        <v>151</v>
      </c>
      <c r="I13" s="9" t="s">
        <v>568</v>
      </c>
      <c r="J13" s="75" t="e">
        <f ca="1">_xll.BDP(I13&amp;" Index","LAST_PRICE")</f>
        <v>#NAME?</v>
      </c>
      <c r="K13" s="75" t="e">
        <f ca="1">_xll.BDP(I13&amp;" Index","BID")</f>
        <v>#NAME?</v>
      </c>
      <c r="L13" s="75" t="e">
        <f ca="1">_xll.BDP(I13&amp;" Index","ASK")</f>
        <v>#NAME?</v>
      </c>
      <c r="M13" s="8">
        <v>50</v>
      </c>
      <c r="N13" s="8">
        <v>100</v>
      </c>
      <c r="O13" s="8">
        <v>100</v>
      </c>
      <c r="P13" s="9">
        <v>0.02</v>
      </c>
      <c r="Q13" s="9">
        <v>1</v>
      </c>
      <c r="R13" s="90" t="s">
        <v>204</v>
      </c>
      <c r="S13" s="10" t="s">
        <v>460</v>
      </c>
      <c r="T13" s="8">
        <v>50</v>
      </c>
      <c r="U13" s="111">
        <v>100</v>
      </c>
      <c r="V13" s="111">
        <v>100</v>
      </c>
      <c r="W13" s="10">
        <v>0.1</v>
      </c>
      <c r="X13" s="42">
        <v>5</v>
      </c>
    </row>
    <row r="14" spans="1:27" x14ac:dyDescent="0.3">
      <c r="A14" s="146" t="s">
        <v>822</v>
      </c>
      <c r="B14" s="147" t="s">
        <v>89</v>
      </c>
      <c r="C14" s="147" t="s">
        <v>901</v>
      </c>
      <c r="D14" s="147" t="s">
        <v>17</v>
      </c>
      <c r="E14" s="147" t="s">
        <v>18</v>
      </c>
      <c r="F14" s="75" t="s">
        <v>285</v>
      </c>
      <c r="G14" s="180" t="e">
        <f ca="1">_xll.BDP(F14,"PX_LAST")</f>
        <v>#NAME?</v>
      </c>
      <c r="H14" s="110" t="s">
        <v>88</v>
      </c>
      <c r="I14" s="9" t="s">
        <v>569</v>
      </c>
      <c r="J14" s="75" t="e">
        <f ca="1">_xll.BDP(I14&amp;" Index","LAST_PRICE")</f>
        <v>#NAME?</v>
      </c>
      <c r="K14" s="75" t="e">
        <f ca="1">_xll.BDP(I14&amp;" Index","BID")</f>
        <v>#NAME?</v>
      </c>
      <c r="L14" s="75" t="e">
        <f ca="1">_xll.BDP(I14&amp;" Index","ASK")</f>
        <v>#NAME?</v>
      </c>
      <c r="M14" s="8">
        <v>50</v>
      </c>
      <c r="N14" s="8">
        <v>100</v>
      </c>
      <c r="O14" s="8">
        <v>100</v>
      </c>
      <c r="P14" s="9">
        <v>0.1</v>
      </c>
      <c r="Q14" s="9">
        <v>5</v>
      </c>
      <c r="R14" s="90" t="s">
        <v>178</v>
      </c>
      <c r="S14" s="10" t="s">
        <v>461</v>
      </c>
      <c r="T14" s="8">
        <v>50</v>
      </c>
      <c r="U14" s="111">
        <v>100</v>
      </c>
      <c r="V14" s="111">
        <v>100</v>
      </c>
      <c r="W14" s="10">
        <v>0.1</v>
      </c>
      <c r="X14" s="42">
        <v>5</v>
      </c>
    </row>
    <row r="15" spans="1:27" x14ac:dyDescent="0.3">
      <c r="A15" s="146" t="s">
        <v>823</v>
      </c>
      <c r="B15" s="147" t="s">
        <v>93</v>
      </c>
      <c r="C15" s="147" t="s">
        <v>901</v>
      </c>
      <c r="D15" s="147" t="s">
        <v>17</v>
      </c>
      <c r="E15" s="147" t="s">
        <v>18</v>
      </c>
      <c r="F15" s="75" t="s">
        <v>288</v>
      </c>
      <c r="G15" s="180" t="e">
        <f ca="1">_xll.BDP(F15,"PX_LAST")</f>
        <v>#NAME?</v>
      </c>
      <c r="H15" s="110" t="s">
        <v>92</v>
      </c>
      <c r="I15" s="9" t="s">
        <v>570</v>
      </c>
      <c r="J15" s="75" t="e">
        <f ca="1">_xll.BDP(I15&amp;" Index","LAST_PRICE")</f>
        <v>#NAME?</v>
      </c>
      <c r="K15" s="75" t="e">
        <f ca="1">_xll.BDP(I15&amp;" Index","BID")</f>
        <v>#NAME?</v>
      </c>
      <c r="L15" s="75" t="e">
        <f ca="1">_xll.BDP(I15&amp;" Index","ASK")</f>
        <v>#NAME?</v>
      </c>
      <c r="M15" s="8">
        <v>50</v>
      </c>
      <c r="N15" s="8">
        <v>100</v>
      </c>
      <c r="O15" s="8">
        <v>100</v>
      </c>
      <c r="P15" s="9">
        <v>0.1</v>
      </c>
      <c r="Q15" s="9">
        <v>5</v>
      </c>
      <c r="R15" s="90" t="s">
        <v>180</v>
      </c>
      <c r="S15" s="10" t="s">
        <v>462</v>
      </c>
      <c r="T15" s="8">
        <v>50</v>
      </c>
      <c r="U15" s="111">
        <v>100</v>
      </c>
      <c r="V15" s="111">
        <v>100</v>
      </c>
      <c r="W15" s="10">
        <v>0.1</v>
      </c>
      <c r="X15" s="42">
        <v>5</v>
      </c>
    </row>
    <row r="16" spans="1:27" x14ac:dyDescent="0.3">
      <c r="A16" s="146" t="s">
        <v>824</v>
      </c>
      <c r="B16" s="147" t="s">
        <v>99</v>
      </c>
      <c r="C16" s="147" t="s">
        <v>901</v>
      </c>
      <c r="D16" s="147" t="s">
        <v>17</v>
      </c>
      <c r="E16" s="147" t="s">
        <v>18</v>
      </c>
      <c r="F16" s="75" t="s">
        <v>291</v>
      </c>
      <c r="G16" s="180" t="e">
        <f ca="1">_xll.BDP(F16,"PX_LAST")</f>
        <v>#NAME?</v>
      </c>
      <c r="H16" s="110" t="s">
        <v>98</v>
      </c>
      <c r="I16" s="9" t="s">
        <v>571</v>
      </c>
      <c r="J16" s="75" t="e">
        <f ca="1">_xll.BDP(I16&amp;" Index","LAST_PRICE")</f>
        <v>#NAME?</v>
      </c>
      <c r="K16" s="75" t="e">
        <f ca="1">_xll.BDP(I16&amp;" Index","BID")</f>
        <v>#NAME?</v>
      </c>
      <c r="L16" s="75" t="e">
        <f ca="1">_xll.BDP(I16&amp;" Index","ASK")</f>
        <v>#NAME?</v>
      </c>
      <c r="M16" s="8">
        <v>50</v>
      </c>
      <c r="N16" s="8">
        <v>100</v>
      </c>
      <c r="O16" s="8">
        <v>100</v>
      </c>
      <c r="P16" s="9">
        <v>0.1</v>
      </c>
      <c r="Q16" s="9">
        <v>5</v>
      </c>
      <c r="R16" s="90" t="s">
        <v>182</v>
      </c>
      <c r="S16" s="10" t="s">
        <v>463</v>
      </c>
      <c r="T16" s="8">
        <v>50</v>
      </c>
      <c r="U16" s="111">
        <v>100</v>
      </c>
      <c r="V16" s="111">
        <v>100</v>
      </c>
      <c r="W16" s="10">
        <v>0.1</v>
      </c>
      <c r="X16" s="42">
        <v>5</v>
      </c>
    </row>
    <row r="17" spans="1:24" x14ac:dyDescent="0.3">
      <c r="A17" s="146" t="s">
        <v>825</v>
      </c>
      <c r="B17" s="147" t="s">
        <v>105</v>
      </c>
      <c r="C17" s="147" t="s">
        <v>901</v>
      </c>
      <c r="D17" s="147" t="s">
        <v>17</v>
      </c>
      <c r="E17" s="147" t="s">
        <v>20</v>
      </c>
      <c r="F17" s="75" t="s">
        <v>236</v>
      </c>
      <c r="G17" s="180" t="e">
        <f ca="1">_xll.BDP(F17,"PX_LAST")</f>
        <v>#NAME?</v>
      </c>
      <c r="H17" s="110" t="s">
        <v>104</v>
      </c>
      <c r="I17" s="9" t="s">
        <v>576</v>
      </c>
      <c r="J17" s="75" t="e">
        <f ca="1">_xll.BDP(I17&amp;" Index","LAST_PRICE")</f>
        <v>#NAME?</v>
      </c>
      <c r="K17" s="75" t="e">
        <f ca="1">_xll.BDP(I17&amp;" Index","BID")</f>
        <v>#NAME?</v>
      </c>
      <c r="L17" s="75" t="e">
        <f ca="1">_xll.BDP(I17&amp;" Index","ASK")</f>
        <v>#NAME?</v>
      </c>
      <c r="M17" s="8">
        <v>50</v>
      </c>
      <c r="N17" s="8">
        <v>250</v>
      </c>
      <c r="O17" s="8">
        <v>250</v>
      </c>
      <c r="P17" s="9">
        <v>0.1</v>
      </c>
      <c r="Q17" s="9">
        <v>5</v>
      </c>
      <c r="R17" s="90" t="s">
        <v>183</v>
      </c>
      <c r="S17" s="10" t="s">
        <v>464</v>
      </c>
      <c r="T17" s="8">
        <v>50</v>
      </c>
      <c r="U17" s="111">
        <v>100</v>
      </c>
      <c r="V17" s="111">
        <v>100</v>
      </c>
      <c r="W17" s="10">
        <v>0.1</v>
      </c>
      <c r="X17" s="42">
        <v>5</v>
      </c>
    </row>
    <row r="18" spans="1:24" x14ac:dyDescent="0.3">
      <c r="A18" s="146" t="s">
        <v>826</v>
      </c>
      <c r="B18" s="147" t="s">
        <v>107</v>
      </c>
      <c r="C18" s="147" t="s">
        <v>901</v>
      </c>
      <c r="D18" s="147" t="s">
        <v>17</v>
      </c>
      <c r="E18" s="147" t="s">
        <v>18</v>
      </c>
      <c r="F18" s="75" t="s">
        <v>239</v>
      </c>
      <c r="G18" s="180" t="e">
        <f ca="1">_xll.BDP(F18,"PX_LAST")</f>
        <v>#NAME?</v>
      </c>
      <c r="H18" s="110" t="s">
        <v>106</v>
      </c>
      <c r="I18" s="9" t="s">
        <v>577</v>
      </c>
      <c r="J18" s="75" t="e">
        <f ca="1">_xll.BDP(I18&amp;" Index","LAST_PRICE")</f>
        <v>#NAME?</v>
      </c>
      <c r="K18" s="75" t="e">
        <f ca="1">_xll.BDP(I18&amp;" Index","BID")</f>
        <v>#NAME?</v>
      </c>
      <c r="L18" s="75" t="e">
        <f ca="1">_xll.BDP(I18&amp;" Index","ASK")</f>
        <v>#NAME?</v>
      </c>
      <c r="M18" s="8">
        <v>50</v>
      </c>
      <c r="N18" s="8">
        <v>250</v>
      </c>
      <c r="O18" s="8">
        <v>250</v>
      </c>
      <c r="P18" s="9">
        <v>0.02</v>
      </c>
      <c r="Q18" s="9">
        <v>1</v>
      </c>
      <c r="R18" s="90" t="s">
        <v>184</v>
      </c>
      <c r="S18" s="10" t="s">
        <v>465</v>
      </c>
      <c r="T18" s="8">
        <v>50</v>
      </c>
      <c r="U18" s="111">
        <v>100</v>
      </c>
      <c r="V18" s="111">
        <v>100</v>
      </c>
      <c r="W18" s="10">
        <v>0.05</v>
      </c>
      <c r="X18" s="42">
        <v>2.5</v>
      </c>
    </row>
    <row r="19" spans="1:24" x14ac:dyDescent="0.3">
      <c r="A19" s="146" t="s">
        <v>827</v>
      </c>
      <c r="B19" s="147" t="s">
        <v>109</v>
      </c>
      <c r="C19" s="147" t="s">
        <v>901</v>
      </c>
      <c r="D19" s="147" t="s">
        <v>17</v>
      </c>
      <c r="E19" s="147" t="s">
        <v>20</v>
      </c>
      <c r="F19" s="75" t="s">
        <v>247</v>
      </c>
      <c r="G19" s="180" t="e">
        <f ca="1">_xll.BDP(F19,"PX_LAST")</f>
        <v>#NAME?</v>
      </c>
      <c r="H19" s="110" t="s">
        <v>108</v>
      </c>
      <c r="I19" s="9" t="s">
        <v>578</v>
      </c>
      <c r="J19" s="75" t="e">
        <f ca="1">_xll.BDP(I19&amp;" Index","LAST_PRICE")</f>
        <v>#NAME?</v>
      </c>
      <c r="K19" s="75" t="e">
        <f ca="1">_xll.BDP(I19&amp;" Index","BID")</f>
        <v>#NAME?</v>
      </c>
      <c r="L19" s="75" t="e">
        <f ca="1">_xll.BDP(I19&amp;" Index","ASK")</f>
        <v>#NAME?</v>
      </c>
      <c r="M19" s="8">
        <v>50</v>
      </c>
      <c r="N19" s="8">
        <v>250</v>
      </c>
      <c r="O19" s="8">
        <v>250</v>
      </c>
      <c r="P19" s="9">
        <v>0.1</v>
      </c>
      <c r="Q19" s="9">
        <v>5</v>
      </c>
      <c r="R19" s="90" t="s">
        <v>185</v>
      </c>
      <c r="S19" s="10" t="s">
        <v>466</v>
      </c>
      <c r="T19" s="8">
        <v>50</v>
      </c>
      <c r="U19" s="111">
        <v>100</v>
      </c>
      <c r="V19" s="111">
        <v>100</v>
      </c>
      <c r="W19" s="10">
        <v>0.1</v>
      </c>
      <c r="X19" s="42">
        <v>5</v>
      </c>
    </row>
    <row r="20" spans="1:24" x14ac:dyDescent="0.3">
      <c r="A20" s="146" t="s">
        <v>828</v>
      </c>
      <c r="B20" s="147" t="s">
        <v>113</v>
      </c>
      <c r="C20" s="147" t="s">
        <v>901</v>
      </c>
      <c r="D20" s="147" t="s">
        <v>17</v>
      </c>
      <c r="E20" s="147" t="s">
        <v>20</v>
      </c>
      <c r="F20" s="75" t="s">
        <v>345</v>
      </c>
      <c r="G20" s="180" t="e">
        <f ca="1">_xll.BDP(F20,"PX_LAST")</f>
        <v>#NAME?</v>
      </c>
      <c r="H20" s="110" t="s">
        <v>112</v>
      </c>
      <c r="I20" s="9" t="s">
        <v>579</v>
      </c>
      <c r="J20" s="75" t="e">
        <f ca="1">_xll.BDP(I20&amp;" Index","LAST_PRICE")</f>
        <v>#NAME?</v>
      </c>
      <c r="K20" s="75" t="e">
        <f ca="1">_xll.BDP(I20&amp;" Index","BID")</f>
        <v>#NAME?</v>
      </c>
      <c r="L20" s="75" t="e">
        <f ca="1">_xll.BDP(I20&amp;" Index","ASK")</f>
        <v>#NAME?</v>
      </c>
      <c r="M20" s="8">
        <v>50</v>
      </c>
      <c r="N20" s="8">
        <v>250</v>
      </c>
      <c r="O20" s="8">
        <v>250</v>
      </c>
      <c r="P20" s="9">
        <v>0.1</v>
      </c>
      <c r="Q20" s="9">
        <v>5</v>
      </c>
      <c r="R20" s="90" t="s">
        <v>186</v>
      </c>
      <c r="S20" s="10" t="s">
        <v>467</v>
      </c>
      <c r="T20" s="8">
        <v>50</v>
      </c>
      <c r="U20" s="111">
        <v>100</v>
      </c>
      <c r="V20" s="111">
        <v>100</v>
      </c>
      <c r="W20" s="10">
        <v>0.1</v>
      </c>
      <c r="X20" s="42">
        <v>5</v>
      </c>
    </row>
    <row r="21" spans="1:24" x14ac:dyDescent="0.3">
      <c r="A21" s="146" t="s">
        <v>829</v>
      </c>
      <c r="B21" s="147" t="s">
        <v>115</v>
      </c>
      <c r="C21" s="147" t="s">
        <v>901</v>
      </c>
      <c r="D21" s="147" t="s">
        <v>17</v>
      </c>
      <c r="E21" s="147" t="s">
        <v>20</v>
      </c>
      <c r="F21" s="75" t="s">
        <v>253</v>
      </c>
      <c r="G21" s="180" t="e">
        <f ca="1">_xll.BDP(F21,"PX_LAST")</f>
        <v>#NAME?</v>
      </c>
      <c r="H21" s="110" t="s">
        <v>114</v>
      </c>
      <c r="I21" s="9" t="s">
        <v>580</v>
      </c>
      <c r="J21" s="75" t="e">
        <f ca="1">_xll.BDP(I21&amp;" Index","LAST_PRICE")</f>
        <v>#NAME?</v>
      </c>
      <c r="K21" s="75" t="e">
        <f ca="1">_xll.BDP(I21&amp;" Index","BID")</f>
        <v>#NAME?</v>
      </c>
      <c r="L21" s="75" t="e">
        <f ca="1">_xll.BDP(I21&amp;" Index","ASK")</f>
        <v>#NAME?</v>
      </c>
      <c r="M21" s="8">
        <v>50</v>
      </c>
      <c r="N21" s="8">
        <v>250</v>
      </c>
      <c r="O21" s="8">
        <v>250</v>
      </c>
      <c r="P21" s="9">
        <v>0.1</v>
      </c>
      <c r="Q21" s="9">
        <v>5</v>
      </c>
      <c r="R21" s="90" t="s">
        <v>187</v>
      </c>
      <c r="S21" s="10" t="s">
        <v>468</v>
      </c>
      <c r="T21" s="8">
        <v>50</v>
      </c>
      <c r="U21" s="111">
        <v>100</v>
      </c>
      <c r="V21" s="111">
        <v>100</v>
      </c>
      <c r="W21" s="10">
        <v>0.1</v>
      </c>
      <c r="X21" s="42">
        <v>5</v>
      </c>
    </row>
    <row r="22" spans="1:24" x14ac:dyDescent="0.3">
      <c r="A22" s="146" t="s">
        <v>830</v>
      </c>
      <c r="B22" s="147" t="s">
        <v>117</v>
      </c>
      <c r="C22" s="147" t="s">
        <v>901</v>
      </c>
      <c r="D22" s="147" t="s">
        <v>17</v>
      </c>
      <c r="E22" s="147" t="s">
        <v>18</v>
      </c>
      <c r="F22" s="75" t="s">
        <v>262</v>
      </c>
      <c r="G22" s="180" t="e">
        <f ca="1">_xll.BDP(F22,"PX_LAST")</f>
        <v>#NAME?</v>
      </c>
      <c r="H22" s="110" t="s">
        <v>116</v>
      </c>
      <c r="I22" s="9" t="s">
        <v>581</v>
      </c>
      <c r="J22" s="75" t="e">
        <f ca="1">_xll.BDP(I22&amp;" Index","LAST_PRICE")</f>
        <v>#NAME?</v>
      </c>
      <c r="K22" s="75" t="e">
        <f ca="1">_xll.BDP(I22&amp;" Index","BID")</f>
        <v>#NAME?</v>
      </c>
      <c r="L22" s="75" t="e">
        <f ca="1">_xll.BDP(I22&amp;" Index","ASK")</f>
        <v>#NAME?</v>
      </c>
      <c r="M22" s="8">
        <v>50</v>
      </c>
      <c r="N22" s="8">
        <v>250</v>
      </c>
      <c r="O22" s="8">
        <v>250</v>
      </c>
      <c r="P22" s="9">
        <v>0.1</v>
      </c>
      <c r="Q22" s="9">
        <v>5</v>
      </c>
      <c r="R22" s="90" t="s">
        <v>188</v>
      </c>
      <c r="S22" s="10" t="s">
        <v>469</v>
      </c>
      <c r="T22" s="8">
        <v>50</v>
      </c>
      <c r="U22" s="111">
        <v>100</v>
      </c>
      <c r="V22" s="111">
        <v>100</v>
      </c>
      <c r="W22" s="10">
        <v>0.1</v>
      </c>
      <c r="X22" s="42">
        <v>5</v>
      </c>
    </row>
    <row r="23" spans="1:24" x14ac:dyDescent="0.3">
      <c r="A23" s="146" t="s">
        <v>831</v>
      </c>
      <c r="B23" s="147" t="s">
        <v>119</v>
      </c>
      <c r="C23" s="147" t="s">
        <v>901</v>
      </c>
      <c r="D23" s="147" t="s">
        <v>17</v>
      </c>
      <c r="E23" s="147" t="s">
        <v>20</v>
      </c>
      <c r="F23" s="75" t="s">
        <v>259</v>
      </c>
      <c r="G23" s="180" t="e">
        <f ca="1">_xll.BDP(F23,"PX_LAST")</f>
        <v>#NAME?</v>
      </c>
      <c r="H23" s="110" t="s">
        <v>118</v>
      </c>
      <c r="I23" s="9" t="s">
        <v>582</v>
      </c>
      <c r="J23" s="75" t="e">
        <f ca="1">_xll.BDP(I23&amp;" Index","LAST_PRICE")</f>
        <v>#NAME?</v>
      </c>
      <c r="K23" s="75" t="e">
        <f ca="1">_xll.BDP(I23&amp;" Index","BID")</f>
        <v>#NAME?</v>
      </c>
      <c r="L23" s="75" t="e">
        <f ca="1">_xll.BDP(I23&amp;" Index","ASK")</f>
        <v>#NAME?</v>
      </c>
      <c r="M23" s="8">
        <v>50</v>
      </c>
      <c r="N23" s="8">
        <v>250</v>
      </c>
      <c r="O23" s="8">
        <v>250</v>
      </c>
      <c r="P23" s="9">
        <v>0.1</v>
      </c>
      <c r="Q23" s="9">
        <v>5</v>
      </c>
      <c r="R23" s="90" t="s">
        <v>189</v>
      </c>
      <c r="S23" s="10" t="s">
        <v>470</v>
      </c>
      <c r="T23" s="8">
        <v>50</v>
      </c>
      <c r="U23" s="111">
        <v>100</v>
      </c>
      <c r="V23" s="111">
        <v>100</v>
      </c>
      <c r="W23" s="10">
        <v>0.1</v>
      </c>
      <c r="X23" s="42">
        <v>5</v>
      </c>
    </row>
    <row r="24" spans="1:24" x14ac:dyDescent="0.3">
      <c r="A24" s="146" t="s">
        <v>832</v>
      </c>
      <c r="B24" s="147" t="s">
        <v>121</v>
      </c>
      <c r="C24" s="147" t="s">
        <v>901</v>
      </c>
      <c r="D24" s="147" t="s">
        <v>17</v>
      </c>
      <c r="E24" s="147" t="s">
        <v>18</v>
      </c>
      <c r="F24" s="75" t="s">
        <v>265</v>
      </c>
      <c r="G24" s="180" t="e">
        <f ca="1">_xll.BDP(F24,"PX_LAST")</f>
        <v>#NAME?</v>
      </c>
      <c r="H24" s="110" t="s">
        <v>120</v>
      </c>
      <c r="I24" s="9" t="s">
        <v>583</v>
      </c>
      <c r="J24" s="75" t="e">
        <f ca="1">_xll.BDP(I24&amp;" Index","LAST_PRICE")</f>
        <v>#NAME?</v>
      </c>
      <c r="K24" s="75" t="e">
        <f ca="1">_xll.BDP(I24&amp;" Index","BID")</f>
        <v>#NAME?</v>
      </c>
      <c r="L24" s="75" t="e">
        <f ca="1">_xll.BDP(I24&amp;" Index","ASK")</f>
        <v>#NAME?</v>
      </c>
      <c r="M24" s="8">
        <v>50</v>
      </c>
      <c r="N24" s="8">
        <v>250</v>
      </c>
      <c r="O24" s="8">
        <v>250</v>
      </c>
      <c r="P24" s="9">
        <v>0.1</v>
      </c>
      <c r="Q24" s="9">
        <v>5</v>
      </c>
      <c r="R24" s="90" t="s">
        <v>190</v>
      </c>
      <c r="S24" s="10" t="s">
        <v>471</v>
      </c>
      <c r="T24" s="8">
        <v>50</v>
      </c>
      <c r="U24" s="111">
        <v>100</v>
      </c>
      <c r="V24" s="111">
        <v>100</v>
      </c>
      <c r="W24" s="10">
        <v>0.1</v>
      </c>
      <c r="X24" s="42">
        <v>5</v>
      </c>
    </row>
    <row r="25" spans="1:24" x14ac:dyDescent="0.3">
      <c r="A25" s="146" t="s">
        <v>833</v>
      </c>
      <c r="B25" s="147" t="s">
        <v>123</v>
      </c>
      <c r="C25" s="147" t="s">
        <v>901</v>
      </c>
      <c r="D25" s="147" t="s">
        <v>17</v>
      </c>
      <c r="E25" s="147" t="s">
        <v>20</v>
      </c>
      <c r="F25" s="75" t="s">
        <v>356</v>
      </c>
      <c r="G25" s="180" t="e">
        <f ca="1">_xll.BDP(F25,"PX_LAST")</f>
        <v>#NAME?</v>
      </c>
      <c r="H25" s="110" t="s">
        <v>122</v>
      </c>
      <c r="I25" s="9" t="s">
        <v>584</v>
      </c>
      <c r="J25" s="75" t="e">
        <f ca="1">_xll.BDP(I25&amp;" Index","LAST_PRICE")</f>
        <v>#NAME?</v>
      </c>
      <c r="K25" s="75" t="e">
        <f ca="1">_xll.BDP(I25&amp;" Index","BID")</f>
        <v>#NAME?</v>
      </c>
      <c r="L25" s="75" t="e">
        <f ca="1">_xll.BDP(I25&amp;" Index","ASK")</f>
        <v>#NAME?</v>
      </c>
      <c r="M25" s="8">
        <v>50</v>
      </c>
      <c r="N25" s="8">
        <v>250</v>
      </c>
      <c r="O25" s="8">
        <v>250</v>
      </c>
      <c r="P25" s="9">
        <v>0.1</v>
      </c>
      <c r="Q25" s="9">
        <v>5</v>
      </c>
      <c r="R25" s="90" t="s">
        <v>191</v>
      </c>
      <c r="S25" s="10" t="s">
        <v>472</v>
      </c>
      <c r="T25" s="8">
        <v>50</v>
      </c>
      <c r="U25" s="111">
        <v>100</v>
      </c>
      <c r="V25" s="111">
        <v>100</v>
      </c>
      <c r="W25" s="10">
        <v>0.1</v>
      </c>
      <c r="X25" s="42">
        <v>5</v>
      </c>
    </row>
    <row r="26" spans="1:24" x14ac:dyDescent="0.3">
      <c r="A26" s="146" t="s">
        <v>834</v>
      </c>
      <c r="B26" s="147" t="s">
        <v>125</v>
      </c>
      <c r="C26" s="147" t="s">
        <v>901</v>
      </c>
      <c r="D26" s="147" t="s">
        <v>17</v>
      </c>
      <c r="E26" s="147" t="s">
        <v>20</v>
      </c>
      <c r="F26" s="75" t="s">
        <v>342</v>
      </c>
      <c r="G26" s="180" t="e">
        <f ca="1">_xll.BDP(F26,"PX_LAST")</f>
        <v>#NAME?</v>
      </c>
      <c r="H26" s="110" t="s">
        <v>124</v>
      </c>
      <c r="I26" s="9" t="s">
        <v>585</v>
      </c>
      <c r="J26" s="75" t="e">
        <f ca="1">_xll.BDP(I26&amp;" Index","LAST_PRICE")</f>
        <v>#NAME?</v>
      </c>
      <c r="K26" s="75" t="e">
        <f ca="1">_xll.BDP(I26&amp;" Index","BID")</f>
        <v>#NAME?</v>
      </c>
      <c r="L26" s="75" t="e">
        <f ca="1">_xll.BDP(I26&amp;" Index","ASK")</f>
        <v>#NAME?</v>
      </c>
      <c r="M26" s="8">
        <v>50</v>
      </c>
      <c r="N26" s="8">
        <v>250</v>
      </c>
      <c r="O26" s="8">
        <v>250</v>
      </c>
      <c r="P26" s="9">
        <v>0.1</v>
      </c>
      <c r="Q26" s="9">
        <v>5</v>
      </c>
      <c r="R26" s="90" t="s">
        <v>192</v>
      </c>
      <c r="S26" s="10" t="s">
        <v>473</v>
      </c>
      <c r="T26" s="8">
        <v>50</v>
      </c>
      <c r="U26" s="111">
        <v>100</v>
      </c>
      <c r="V26" s="111">
        <v>100</v>
      </c>
      <c r="W26" s="10">
        <v>0.1</v>
      </c>
      <c r="X26" s="42">
        <v>5</v>
      </c>
    </row>
    <row r="27" spans="1:24" x14ac:dyDescent="0.3">
      <c r="A27" s="146" t="s">
        <v>835</v>
      </c>
      <c r="B27" s="147" t="s">
        <v>127</v>
      </c>
      <c r="C27" s="147" t="s">
        <v>901</v>
      </c>
      <c r="D27" s="147" t="s">
        <v>17</v>
      </c>
      <c r="E27" s="147" t="s">
        <v>20</v>
      </c>
      <c r="F27" s="75" t="s">
        <v>250</v>
      </c>
      <c r="G27" s="180" t="e">
        <f ca="1">_xll.BDP(F27,"PX_LAST")</f>
        <v>#NAME?</v>
      </c>
      <c r="H27" s="110" t="s">
        <v>126</v>
      </c>
      <c r="I27" s="9" t="s">
        <v>586</v>
      </c>
      <c r="J27" s="75" t="e">
        <f ca="1">_xll.BDP(I27&amp;" Index","LAST_PRICE")</f>
        <v>#NAME?</v>
      </c>
      <c r="K27" s="75" t="e">
        <f ca="1">_xll.BDP(I27&amp;" Index","BID")</f>
        <v>#NAME?</v>
      </c>
      <c r="L27" s="75" t="e">
        <f ca="1">_xll.BDP(I27&amp;" Index","ASK")</f>
        <v>#NAME?</v>
      </c>
      <c r="M27" s="8">
        <v>50</v>
      </c>
      <c r="N27" s="8">
        <v>250</v>
      </c>
      <c r="O27" s="8">
        <v>250</v>
      </c>
      <c r="P27" s="9">
        <v>0.1</v>
      </c>
      <c r="Q27" s="9">
        <v>5</v>
      </c>
      <c r="R27" s="90" t="s">
        <v>193</v>
      </c>
      <c r="S27" s="10" t="s">
        <v>474</v>
      </c>
      <c r="T27" s="8">
        <v>50</v>
      </c>
      <c r="U27" s="111">
        <v>100</v>
      </c>
      <c r="V27" s="111">
        <v>100</v>
      </c>
      <c r="W27" s="10">
        <v>0.1</v>
      </c>
      <c r="X27" s="42">
        <v>5</v>
      </c>
    </row>
    <row r="28" spans="1:24" x14ac:dyDescent="0.3">
      <c r="A28" s="146" t="s">
        <v>836</v>
      </c>
      <c r="B28" s="147" t="s">
        <v>129</v>
      </c>
      <c r="C28" s="147" t="s">
        <v>901</v>
      </c>
      <c r="D28" s="147" t="s">
        <v>17</v>
      </c>
      <c r="E28" s="147" t="s">
        <v>20</v>
      </c>
      <c r="F28" s="75" t="s">
        <v>256</v>
      </c>
      <c r="G28" s="180" t="e">
        <f ca="1">_xll.BDP(F28,"PX_LAST")</f>
        <v>#NAME?</v>
      </c>
      <c r="H28" s="110" t="s">
        <v>128</v>
      </c>
      <c r="I28" s="9" t="s">
        <v>587</v>
      </c>
      <c r="J28" s="75" t="e">
        <f ca="1">_xll.BDP(I28&amp;" Index","LAST_PRICE")</f>
        <v>#NAME?</v>
      </c>
      <c r="K28" s="75" t="e">
        <f ca="1">_xll.BDP(I28&amp;" Index","BID")</f>
        <v>#NAME?</v>
      </c>
      <c r="L28" s="75" t="e">
        <f ca="1">_xll.BDP(I28&amp;" Index","ASK")</f>
        <v>#NAME?</v>
      </c>
      <c r="M28" s="8">
        <v>50</v>
      </c>
      <c r="N28" s="8">
        <v>250</v>
      </c>
      <c r="O28" s="8">
        <v>250</v>
      </c>
      <c r="P28" s="9">
        <v>0.1</v>
      </c>
      <c r="Q28" s="9">
        <v>5</v>
      </c>
      <c r="R28" s="90" t="s">
        <v>194</v>
      </c>
      <c r="S28" s="10" t="s">
        <v>475</v>
      </c>
      <c r="T28" s="8">
        <v>50</v>
      </c>
      <c r="U28" s="111">
        <v>100</v>
      </c>
      <c r="V28" s="111">
        <v>100</v>
      </c>
      <c r="W28" s="10">
        <v>0.1</v>
      </c>
      <c r="X28" s="42">
        <v>5</v>
      </c>
    </row>
    <row r="29" spans="1:24" x14ac:dyDescent="0.3">
      <c r="A29" s="146" t="s">
        <v>837</v>
      </c>
      <c r="B29" s="147" t="s">
        <v>131</v>
      </c>
      <c r="C29" s="147" t="s">
        <v>901</v>
      </c>
      <c r="D29" s="147" t="s">
        <v>17</v>
      </c>
      <c r="E29" s="147" t="s">
        <v>20</v>
      </c>
      <c r="F29" s="75" t="s">
        <v>359</v>
      </c>
      <c r="G29" s="180" t="e">
        <f ca="1">_xll.BDP(F29,"PX_LAST")</f>
        <v>#NAME?</v>
      </c>
      <c r="H29" s="110" t="s">
        <v>130</v>
      </c>
      <c r="I29" s="9" t="s">
        <v>588</v>
      </c>
      <c r="J29" s="75" t="e">
        <f ca="1">_xll.BDP(I29&amp;" Index","LAST_PRICE")</f>
        <v>#NAME?</v>
      </c>
      <c r="K29" s="75" t="e">
        <f ca="1">_xll.BDP(I29&amp;" Index","BID")</f>
        <v>#NAME?</v>
      </c>
      <c r="L29" s="75" t="e">
        <f ca="1">_xll.BDP(I29&amp;" Index","ASK")</f>
        <v>#NAME?</v>
      </c>
      <c r="M29" s="8">
        <v>50</v>
      </c>
      <c r="N29" s="8">
        <v>250</v>
      </c>
      <c r="O29" s="8">
        <v>250</v>
      </c>
      <c r="P29" s="9">
        <v>0.1</v>
      </c>
      <c r="Q29" s="9">
        <v>5</v>
      </c>
      <c r="R29" s="90" t="s">
        <v>195</v>
      </c>
      <c r="S29" s="10" t="s">
        <v>476</v>
      </c>
      <c r="T29" s="8">
        <v>50</v>
      </c>
      <c r="U29" s="111">
        <v>100</v>
      </c>
      <c r="V29" s="111">
        <v>100</v>
      </c>
      <c r="W29" s="10">
        <v>0.1</v>
      </c>
      <c r="X29" s="42">
        <v>5</v>
      </c>
    </row>
    <row r="30" spans="1:24" x14ac:dyDescent="0.3">
      <c r="A30" s="146" t="s">
        <v>838</v>
      </c>
      <c r="B30" s="147" t="s">
        <v>133</v>
      </c>
      <c r="C30" s="147" t="s">
        <v>901</v>
      </c>
      <c r="D30" s="147" t="s">
        <v>17</v>
      </c>
      <c r="E30" s="147" t="s">
        <v>20</v>
      </c>
      <c r="F30" s="75" t="s">
        <v>244</v>
      </c>
      <c r="G30" s="180" t="e">
        <f ca="1">_xll.BDP(F30,"PX_LAST")</f>
        <v>#NAME?</v>
      </c>
      <c r="H30" s="110" t="s">
        <v>132</v>
      </c>
      <c r="I30" s="9" t="s">
        <v>589</v>
      </c>
      <c r="J30" s="75" t="e">
        <f ca="1">_xll.BDP(I30&amp;" Index","LAST_PRICE")</f>
        <v>#NAME?</v>
      </c>
      <c r="K30" s="75" t="e">
        <f ca="1">_xll.BDP(I30&amp;" Index","BID")</f>
        <v>#NAME?</v>
      </c>
      <c r="L30" s="75" t="e">
        <f ca="1">_xll.BDP(I30&amp;" Index","ASK")</f>
        <v>#NAME?</v>
      </c>
      <c r="M30" s="8">
        <v>50</v>
      </c>
      <c r="N30" s="8">
        <v>250</v>
      </c>
      <c r="O30" s="8">
        <v>250</v>
      </c>
      <c r="P30" s="9">
        <v>0.1</v>
      </c>
      <c r="Q30" s="9">
        <v>5</v>
      </c>
      <c r="R30" s="90" t="s">
        <v>196</v>
      </c>
      <c r="S30" s="10" t="s">
        <v>477</v>
      </c>
      <c r="T30" s="8">
        <v>50</v>
      </c>
      <c r="U30" s="111">
        <v>100</v>
      </c>
      <c r="V30" s="111">
        <v>100</v>
      </c>
      <c r="W30" s="10">
        <v>0.1</v>
      </c>
      <c r="X30" s="42">
        <v>5</v>
      </c>
    </row>
    <row r="31" spans="1:24" x14ac:dyDescent="0.3">
      <c r="A31" s="146" t="s">
        <v>839</v>
      </c>
      <c r="B31" s="147" t="s">
        <v>135</v>
      </c>
      <c r="C31" s="147" t="s">
        <v>901</v>
      </c>
      <c r="D31" s="147" t="s">
        <v>17</v>
      </c>
      <c r="E31" s="147" t="s">
        <v>20</v>
      </c>
      <c r="F31" s="75" t="s">
        <v>365</v>
      </c>
      <c r="G31" s="180" t="e">
        <f ca="1">_xll.BDP(F31,"PX_LAST")</f>
        <v>#NAME?</v>
      </c>
      <c r="H31" s="110" t="s">
        <v>134</v>
      </c>
      <c r="I31" s="9" t="s">
        <v>590</v>
      </c>
      <c r="J31" s="75" t="e">
        <f ca="1">_xll.BDP(I31&amp;" Index","LAST_PRICE")</f>
        <v>#NAME?</v>
      </c>
      <c r="K31" s="75" t="e">
        <f ca="1">_xll.BDP(I31&amp;" Index","BID")</f>
        <v>#NAME?</v>
      </c>
      <c r="L31" s="75" t="e">
        <f ca="1">_xll.BDP(I31&amp;" Index","ASK")</f>
        <v>#NAME?</v>
      </c>
      <c r="M31" s="8">
        <v>50</v>
      </c>
      <c r="N31" s="8">
        <v>250</v>
      </c>
      <c r="O31" s="8">
        <v>250</v>
      </c>
      <c r="P31" s="9">
        <v>0.1</v>
      </c>
      <c r="Q31" s="9">
        <v>5</v>
      </c>
      <c r="R31" s="90" t="s">
        <v>197</v>
      </c>
      <c r="S31" s="10" t="s">
        <v>478</v>
      </c>
      <c r="T31" s="8">
        <v>50</v>
      </c>
      <c r="U31" s="111">
        <v>100</v>
      </c>
      <c r="V31" s="111">
        <v>100</v>
      </c>
      <c r="W31" s="10">
        <v>0.1</v>
      </c>
      <c r="X31" s="42">
        <v>5</v>
      </c>
    </row>
    <row r="32" spans="1:24" x14ac:dyDescent="0.3">
      <c r="A32" s="146" t="s">
        <v>840</v>
      </c>
      <c r="B32" s="147" t="s">
        <v>137</v>
      </c>
      <c r="C32" s="147" t="s">
        <v>901</v>
      </c>
      <c r="D32" s="147" t="s">
        <v>17</v>
      </c>
      <c r="E32" s="147" t="s">
        <v>18</v>
      </c>
      <c r="F32" s="148" t="s">
        <v>383</v>
      </c>
      <c r="G32" s="180" t="e">
        <f ca="1">_xll.BDP(F32,"PX_LAST")</f>
        <v>#NAME?</v>
      </c>
      <c r="H32" s="110" t="s">
        <v>136</v>
      </c>
      <c r="I32" s="9" t="s">
        <v>591</v>
      </c>
      <c r="J32" s="75" t="e">
        <f ca="1">_xll.BDP(I32&amp;" Index","LAST_PRICE")</f>
        <v>#NAME?</v>
      </c>
      <c r="K32" s="75" t="e">
        <f ca="1">_xll.BDP(I32&amp;" Index","BID")</f>
        <v>#NAME?</v>
      </c>
      <c r="L32" s="75" t="e">
        <f ca="1">_xll.BDP(I32&amp;" Index","ASK")</f>
        <v>#NAME?</v>
      </c>
      <c r="M32" s="8">
        <v>50</v>
      </c>
      <c r="N32" s="8">
        <v>250</v>
      </c>
      <c r="O32" s="8">
        <v>250</v>
      </c>
      <c r="P32" s="9">
        <v>0.1</v>
      </c>
      <c r="Q32" s="9">
        <v>5</v>
      </c>
      <c r="R32" s="90" t="s">
        <v>198</v>
      </c>
      <c r="S32" s="10" t="s">
        <v>479</v>
      </c>
      <c r="T32" s="8">
        <v>50</v>
      </c>
      <c r="U32" s="111">
        <v>100</v>
      </c>
      <c r="V32" s="111">
        <v>100</v>
      </c>
      <c r="W32" s="10">
        <v>0.1</v>
      </c>
      <c r="X32" s="42">
        <v>5</v>
      </c>
    </row>
    <row r="33" spans="1:24" x14ac:dyDescent="0.3">
      <c r="A33" s="146" t="s">
        <v>841</v>
      </c>
      <c r="B33" s="147" t="s">
        <v>139</v>
      </c>
      <c r="C33" s="147" t="s">
        <v>901</v>
      </c>
      <c r="D33" s="147" t="s">
        <v>17</v>
      </c>
      <c r="E33" s="147" t="s">
        <v>18</v>
      </c>
      <c r="F33" s="148" t="s">
        <v>380</v>
      </c>
      <c r="G33" s="180" t="e">
        <f ca="1">_xll.BDP(F33,"PX_LAST")</f>
        <v>#NAME?</v>
      </c>
      <c r="H33" s="110" t="s">
        <v>138</v>
      </c>
      <c r="I33" s="9" t="s">
        <v>592</v>
      </c>
      <c r="J33" s="75" t="e">
        <f ca="1">_xll.BDP(I33&amp;" Index","LAST_PRICE")</f>
        <v>#NAME?</v>
      </c>
      <c r="K33" s="75" t="e">
        <f ca="1">_xll.BDP(I33&amp;" Index","BID")</f>
        <v>#NAME?</v>
      </c>
      <c r="L33" s="75" t="e">
        <f ca="1">_xll.BDP(I33&amp;" Index","ASK")</f>
        <v>#NAME?</v>
      </c>
      <c r="M33" s="8">
        <v>50</v>
      </c>
      <c r="N33" s="8">
        <v>250</v>
      </c>
      <c r="O33" s="8">
        <v>250</v>
      </c>
      <c r="P33" s="9">
        <v>0.1</v>
      </c>
      <c r="Q33" s="9">
        <v>5</v>
      </c>
      <c r="R33" s="90" t="s">
        <v>199</v>
      </c>
      <c r="S33" s="10" t="s">
        <v>480</v>
      </c>
      <c r="T33" s="8">
        <v>50</v>
      </c>
      <c r="U33" s="111">
        <v>100</v>
      </c>
      <c r="V33" s="111">
        <v>100</v>
      </c>
      <c r="W33" s="10">
        <v>0.1</v>
      </c>
      <c r="X33" s="42">
        <v>5</v>
      </c>
    </row>
    <row r="34" spans="1:24" x14ac:dyDescent="0.3">
      <c r="A34" s="146" t="s">
        <v>842</v>
      </c>
      <c r="B34" s="147" t="s">
        <v>143</v>
      </c>
      <c r="C34" s="147" t="s">
        <v>901</v>
      </c>
      <c r="D34" s="147" t="s">
        <v>17</v>
      </c>
      <c r="E34" s="147" t="s">
        <v>20</v>
      </c>
      <c r="F34" s="148" t="s">
        <v>362</v>
      </c>
      <c r="G34" s="180" t="e">
        <f ca="1">_xll.BDP(F34,"PX_LAST")</f>
        <v>#NAME?</v>
      </c>
      <c r="H34" s="110" t="s">
        <v>142</v>
      </c>
      <c r="I34" s="9" t="s">
        <v>593</v>
      </c>
      <c r="J34" s="75" t="e">
        <f ca="1">_xll.BDP(I34&amp;" Index","LAST_PRICE")</f>
        <v>#NAME?</v>
      </c>
      <c r="K34" s="75" t="e">
        <f ca="1">_xll.BDP(I34&amp;" Index","BID")</f>
        <v>#NAME?</v>
      </c>
      <c r="L34" s="75" t="e">
        <f ca="1">_xll.BDP(I34&amp;" Index","ASK")</f>
        <v>#NAME?</v>
      </c>
      <c r="M34" s="8">
        <v>50</v>
      </c>
      <c r="N34" s="8">
        <v>250</v>
      </c>
      <c r="O34" s="8">
        <v>250</v>
      </c>
      <c r="P34" s="9">
        <v>0.1</v>
      </c>
      <c r="Q34" s="9">
        <v>5</v>
      </c>
      <c r="R34" s="90" t="s">
        <v>201</v>
      </c>
      <c r="S34" s="10" t="s">
        <v>481</v>
      </c>
      <c r="T34" s="8">
        <v>50</v>
      </c>
      <c r="U34" s="111">
        <v>100</v>
      </c>
      <c r="V34" s="111">
        <v>100</v>
      </c>
      <c r="W34" s="10">
        <v>0.1</v>
      </c>
      <c r="X34" s="42">
        <v>5</v>
      </c>
    </row>
    <row r="35" spans="1:24" x14ac:dyDescent="0.3">
      <c r="A35" s="146" t="s">
        <v>843</v>
      </c>
      <c r="B35" s="147" t="s">
        <v>145</v>
      </c>
      <c r="C35" s="147" t="s">
        <v>901</v>
      </c>
      <c r="D35" s="147" t="s">
        <v>17</v>
      </c>
      <c r="E35" s="147" t="s">
        <v>20</v>
      </c>
      <c r="F35" s="148" t="s">
        <v>353</v>
      </c>
      <c r="G35" s="180" t="e">
        <f ca="1">_xll.BDP(F35,"PX_LAST")</f>
        <v>#NAME?</v>
      </c>
      <c r="H35" s="110" t="s">
        <v>144</v>
      </c>
      <c r="I35" s="9" t="s">
        <v>594</v>
      </c>
      <c r="J35" s="75" t="e">
        <f ca="1">_xll.BDP(I35&amp;" Index","LAST_PRICE")</f>
        <v>#NAME?</v>
      </c>
      <c r="K35" s="75" t="e">
        <f ca="1">_xll.BDP(I35&amp;" Index","BID")</f>
        <v>#NAME?</v>
      </c>
      <c r="L35" s="75" t="e">
        <f ca="1">_xll.BDP(I35&amp;" Index","ASK")</f>
        <v>#NAME?</v>
      </c>
      <c r="M35" s="8">
        <v>50</v>
      </c>
      <c r="N35" s="8">
        <v>250</v>
      </c>
      <c r="O35" s="8">
        <v>250</v>
      </c>
      <c r="P35" s="9">
        <v>0.1</v>
      </c>
      <c r="Q35" s="9">
        <v>5</v>
      </c>
      <c r="R35" s="90" t="s">
        <v>202</v>
      </c>
      <c r="S35" s="10" t="s">
        <v>482</v>
      </c>
      <c r="T35" s="8">
        <v>50</v>
      </c>
      <c r="U35" s="111">
        <v>100</v>
      </c>
      <c r="V35" s="111">
        <v>100</v>
      </c>
      <c r="W35" s="10">
        <v>0.1</v>
      </c>
      <c r="X35" s="42">
        <v>5</v>
      </c>
    </row>
    <row r="36" spans="1:24" x14ac:dyDescent="0.3">
      <c r="A36" s="146" t="s">
        <v>973</v>
      </c>
      <c r="B36" s="147" t="s">
        <v>977</v>
      </c>
      <c r="C36" s="147" t="s">
        <v>901</v>
      </c>
      <c r="D36" s="147" t="s">
        <v>17</v>
      </c>
      <c r="E36" s="147" t="s">
        <v>20</v>
      </c>
      <c r="F36" s="148" t="s">
        <v>1033</v>
      </c>
      <c r="G36" s="180" t="e">
        <f ca="1">_xll.BDP(F36,"PX_LAST")</f>
        <v>#NAME?</v>
      </c>
      <c r="H36" s="110" t="s">
        <v>981</v>
      </c>
      <c r="I36" s="9" t="s">
        <v>997</v>
      </c>
      <c r="J36" s="75" t="e">
        <f ca="1">_xll.BDP(I36&amp;" Index","LAST_PRICE")</f>
        <v>#NAME?</v>
      </c>
      <c r="K36" s="75" t="e">
        <f ca="1">_xll.BDP(I36&amp;" Index","BID")</f>
        <v>#NAME?</v>
      </c>
      <c r="L36" s="75" t="e">
        <f ca="1">_xll.BDP(I36&amp;" Index","ASK")</f>
        <v>#NAME?</v>
      </c>
      <c r="M36" s="8">
        <v>50</v>
      </c>
      <c r="N36" s="8">
        <v>250</v>
      </c>
      <c r="O36" s="8">
        <v>250</v>
      </c>
      <c r="P36" s="9">
        <v>0.1</v>
      </c>
      <c r="Q36" s="9">
        <v>5</v>
      </c>
      <c r="R36" s="90" t="s">
        <v>993</v>
      </c>
      <c r="S36" s="10" t="s">
        <v>1025</v>
      </c>
      <c r="T36" s="8">
        <v>50</v>
      </c>
      <c r="U36" s="111">
        <v>100</v>
      </c>
      <c r="V36" s="111">
        <v>100</v>
      </c>
      <c r="W36" s="10">
        <v>0.1</v>
      </c>
      <c r="X36" s="42">
        <v>5</v>
      </c>
    </row>
    <row r="37" spans="1:24" x14ac:dyDescent="0.3">
      <c r="A37" s="146" t="s">
        <v>974</v>
      </c>
      <c r="B37" s="147" t="s">
        <v>978</v>
      </c>
      <c r="C37" s="147" t="s">
        <v>901</v>
      </c>
      <c r="D37" s="147" t="s">
        <v>17</v>
      </c>
      <c r="E37" s="147" t="s">
        <v>20</v>
      </c>
      <c r="F37" s="148" t="s">
        <v>1034</v>
      </c>
      <c r="G37" s="180" t="e">
        <f ca="1">_xll.BDP(F37,"PX_LAST")</f>
        <v>#NAME?</v>
      </c>
      <c r="H37" s="110" t="s">
        <v>982</v>
      </c>
      <c r="I37" s="9" t="s">
        <v>998</v>
      </c>
      <c r="J37" s="75" t="e">
        <f ca="1">_xll.BDP(I37&amp;" Index","LAST_PRICE")</f>
        <v>#NAME?</v>
      </c>
      <c r="K37" s="75" t="e">
        <f ca="1">_xll.BDP(I37&amp;" Index","BID")</f>
        <v>#NAME?</v>
      </c>
      <c r="L37" s="75" t="e">
        <f ca="1">_xll.BDP(I37&amp;" Index","ASK")</f>
        <v>#NAME?</v>
      </c>
      <c r="M37" s="8">
        <v>50</v>
      </c>
      <c r="N37" s="8">
        <v>250</v>
      </c>
      <c r="O37" s="8">
        <v>250</v>
      </c>
      <c r="P37" s="9">
        <v>0.1</v>
      </c>
      <c r="Q37" s="9">
        <v>5</v>
      </c>
      <c r="R37" s="90" t="s">
        <v>994</v>
      </c>
      <c r="S37" s="10" t="s">
        <v>1026</v>
      </c>
      <c r="T37" s="8">
        <v>50</v>
      </c>
      <c r="U37" s="111">
        <v>100</v>
      </c>
      <c r="V37" s="111">
        <v>100</v>
      </c>
      <c r="W37" s="10">
        <v>0.1</v>
      </c>
      <c r="X37" s="42">
        <v>5</v>
      </c>
    </row>
    <row r="38" spans="1:24" x14ac:dyDescent="0.3">
      <c r="A38" s="146" t="s">
        <v>975</v>
      </c>
      <c r="B38" s="147" t="s">
        <v>979</v>
      </c>
      <c r="C38" s="147" t="s">
        <v>901</v>
      </c>
      <c r="D38" s="147" t="s">
        <v>17</v>
      </c>
      <c r="E38" s="147" t="s">
        <v>20</v>
      </c>
      <c r="F38" s="148" t="s">
        <v>1035</v>
      </c>
      <c r="G38" s="180" t="e">
        <f ca="1">_xll.BDP(F38,"PX_LAST")</f>
        <v>#NAME?</v>
      </c>
      <c r="H38" s="110" t="s">
        <v>983</v>
      </c>
      <c r="I38" s="9" t="s">
        <v>999</v>
      </c>
      <c r="J38" s="75" t="e">
        <f ca="1">_xll.BDP(I38&amp;" Index","LAST_PRICE")</f>
        <v>#NAME?</v>
      </c>
      <c r="K38" s="75" t="e">
        <f ca="1">_xll.BDP(I38&amp;" Index","BID")</f>
        <v>#NAME?</v>
      </c>
      <c r="L38" s="75" t="e">
        <f ca="1">_xll.BDP(I38&amp;" Index","ASK")</f>
        <v>#NAME?</v>
      </c>
      <c r="M38" s="8">
        <v>50</v>
      </c>
      <c r="N38" s="8">
        <v>250</v>
      </c>
      <c r="O38" s="8">
        <v>250</v>
      </c>
      <c r="P38" s="9">
        <v>0.1</v>
      </c>
      <c r="Q38" s="9">
        <v>5</v>
      </c>
      <c r="R38" s="90" t="s">
        <v>995</v>
      </c>
      <c r="S38" s="10" t="s">
        <v>1027</v>
      </c>
      <c r="T38" s="8">
        <v>50</v>
      </c>
      <c r="U38" s="111">
        <v>100</v>
      </c>
      <c r="V38" s="111">
        <v>100</v>
      </c>
      <c r="W38" s="10">
        <v>0.1</v>
      </c>
      <c r="X38" s="42">
        <v>5</v>
      </c>
    </row>
    <row r="39" spans="1:24" x14ac:dyDescent="0.3">
      <c r="A39" s="146" t="s">
        <v>976</v>
      </c>
      <c r="B39" s="147" t="s">
        <v>980</v>
      </c>
      <c r="C39" s="147" t="s">
        <v>901</v>
      </c>
      <c r="D39" s="147" t="s">
        <v>17</v>
      </c>
      <c r="E39" s="147" t="s">
        <v>20</v>
      </c>
      <c r="F39" s="148" t="s">
        <v>1036</v>
      </c>
      <c r="G39" s="180" t="e">
        <f ca="1">_xll.BDP(F39,"PX_LAST")</f>
        <v>#NAME?</v>
      </c>
      <c r="H39" s="110" t="s">
        <v>984</v>
      </c>
      <c r="I39" s="9" t="s">
        <v>1000</v>
      </c>
      <c r="J39" s="75" t="e">
        <f ca="1">_xll.BDP(I39&amp;" Index","LAST_PRICE")</f>
        <v>#NAME?</v>
      </c>
      <c r="K39" s="75" t="e">
        <f ca="1">_xll.BDP(I39&amp;" Index","BID")</f>
        <v>#NAME?</v>
      </c>
      <c r="L39" s="75" t="e">
        <f ca="1">_xll.BDP(I39&amp;" Index","ASK")</f>
        <v>#NAME?</v>
      </c>
      <c r="M39" s="8">
        <v>50</v>
      </c>
      <c r="N39" s="8">
        <v>250</v>
      </c>
      <c r="O39" s="8">
        <v>250</v>
      </c>
      <c r="P39" s="9">
        <v>0.1</v>
      </c>
      <c r="Q39" s="9">
        <v>5</v>
      </c>
      <c r="R39" s="90" t="s">
        <v>996</v>
      </c>
      <c r="S39" s="10" t="s">
        <v>1028</v>
      </c>
      <c r="T39" s="8">
        <v>50</v>
      </c>
      <c r="U39" s="111">
        <v>100</v>
      </c>
      <c r="V39" s="111">
        <v>100</v>
      </c>
      <c r="W39" s="10">
        <v>0.1</v>
      </c>
      <c r="X39" s="42">
        <v>5</v>
      </c>
    </row>
    <row r="40" spans="1:24" x14ac:dyDescent="0.3">
      <c r="A40" s="149" t="s">
        <v>844</v>
      </c>
      <c r="B40" s="150" t="s">
        <v>150</v>
      </c>
      <c r="C40" s="150" t="s">
        <v>902</v>
      </c>
      <c r="D40" s="150" t="s">
        <v>17</v>
      </c>
      <c r="E40" s="150" t="s">
        <v>18</v>
      </c>
      <c r="F40" s="151" t="s">
        <v>206</v>
      </c>
      <c r="G40" s="181" t="e">
        <f ca="1">_xll.BDP(F40,"PX_LAST")</f>
        <v>#NAME?</v>
      </c>
      <c r="H40" s="116" t="s">
        <v>149</v>
      </c>
      <c r="I40" s="151" t="s">
        <v>682</v>
      </c>
      <c r="J40" s="151" t="e">
        <f ca="1">_xll.BDP(I40&amp;" Index","LAST_PRICE")</f>
        <v>#NAME?</v>
      </c>
      <c r="K40" s="151" t="e">
        <f ca="1">_xll.BDP(I40&amp;" Index","BID")</f>
        <v>#NAME?</v>
      </c>
      <c r="L40" s="151" t="e">
        <f ca="1">_xll.BDP(I40&amp;" Index","ASK")</f>
        <v>#NAME?</v>
      </c>
      <c r="M40" s="151">
        <v>50</v>
      </c>
      <c r="N40" s="12">
        <v>100</v>
      </c>
      <c r="O40" s="12">
        <v>100</v>
      </c>
      <c r="P40" s="13">
        <v>0.1</v>
      </c>
      <c r="Q40" s="13">
        <v>5</v>
      </c>
      <c r="R40" s="91" t="s">
        <v>203</v>
      </c>
      <c r="S40" s="14" t="s">
        <v>483</v>
      </c>
      <c r="T40" s="119">
        <v>50</v>
      </c>
      <c r="U40" s="120">
        <v>100</v>
      </c>
      <c r="V40" s="120">
        <v>100</v>
      </c>
      <c r="W40" s="14">
        <v>0.1</v>
      </c>
      <c r="X40" s="43">
        <v>5</v>
      </c>
    </row>
    <row r="41" spans="1:24" x14ac:dyDescent="0.3">
      <c r="A41" s="149" t="s">
        <v>845</v>
      </c>
      <c r="B41" s="150" t="s">
        <v>87</v>
      </c>
      <c r="C41" s="150" t="s">
        <v>902</v>
      </c>
      <c r="D41" s="150" t="s">
        <v>17</v>
      </c>
      <c r="E41" s="150" t="s">
        <v>18</v>
      </c>
      <c r="F41" s="151" t="s">
        <v>276</v>
      </c>
      <c r="G41" s="181" t="e">
        <f ca="1">_xll.BDP(F41,"PX_LAST")</f>
        <v>#NAME?</v>
      </c>
      <c r="H41" s="116" t="s">
        <v>86</v>
      </c>
      <c r="I41" s="151" t="s">
        <v>573</v>
      </c>
      <c r="J41" s="151" t="e">
        <f ca="1">_xll.BDP(I41&amp;" Index","LAST_PRICE")</f>
        <v>#NAME?</v>
      </c>
      <c r="K41" s="151" t="e">
        <f ca="1">_xll.BDP(I41&amp;" Index","BID")</f>
        <v>#NAME?</v>
      </c>
      <c r="L41" s="151" t="e">
        <f ca="1">_xll.BDP(I41&amp;" Index","ASK")</f>
        <v>#NAME?</v>
      </c>
      <c r="M41" s="151">
        <v>50</v>
      </c>
      <c r="N41" s="12">
        <v>100</v>
      </c>
      <c r="O41" s="12">
        <v>100</v>
      </c>
      <c r="P41" s="13">
        <v>0.1</v>
      </c>
      <c r="Q41" s="13">
        <v>5</v>
      </c>
      <c r="R41" s="91" t="s">
        <v>177</v>
      </c>
      <c r="S41" s="14" t="s">
        <v>484</v>
      </c>
      <c r="T41" s="119">
        <v>50</v>
      </c>
      <c r="U41" s="120">
        <v>100</v>
      </c>
      <c r="V41" s="120">
        <v>100</v>
      </c>
      <c r="W41" s="14">
        <v>0.1</v>
      </c>
      <c r="X41" s="43">
        <v>5</v>
      </c>
    </row>
    <row r="42" spans="1:24" x14ac:dyDescent="0.3">
      <c r="A42" s="149" t="s">
        <v>846</v>
      </c>
      <c r="B42" s="150" t="s">
        <v>91</v>
      </c>
      <c r="C42" s="150" t="s">
        <v>902</v>
      </c>
      <c r="D42" s="150" t="s">
        <v>17</v>
      </c>
      <c r="E42" s="150" t="s">
        <v>18</v>
      </c>
      <c r="F42" s="151" t="s">
        <v>279</v>
      </c>
      <c r="G42" s="181" t="e">
        <f ca="1">_xll.BDP(F42,"PX_LAST")</f>
        <v>#NAME?</v>
      </c>
      <c r="H42" s="116" t="s">
        <v>90</v>
      </c>
      <c r="I42" s="151" t="s">
        <v>575</v>
      </c>
      <c r="J42" s="151" t="e">
        <f ca="1">_xll.BDP(I42&amp;" Index","LAST_PRICE")</f>
        <v>#NAME?</v>
      </c>
      <c r="K42" s="151" t="e">
        <f ca="1">_xll.BDP(I42&amp;" Index","BID")</f>
        <v>#NAME?</v>
      </c>
      <c r="L42" s="151" t="e">
        <f ca="1">_xll.BDP(I42&amp;" Index","ASK")</f>
        <v>#NAME?</v>
      </c>
      <c r="M42" s="151">
        <v>50</v>
      </c>
      <c r="N42" s="12">
        <v>100</v>
      </c>
      <c r="O42" s="12">
        <v>100</v>
      </c>
      <c r="P42" s="13">
        <v>0.1</v>
      </c>
      <c r="Q42" s="13">
        <v>5</v>
      </c>
      <c r="R42" s="92" t="s">
        <v>179</v>
      </c>
      <c r="S42" s="15" t="s">
        <v>485</v>
      </c>
      <c r="T42" s="119">
        <v>50</v>
      </c>
      <c r="U42" s="120">
        <v>100</v>
      </c>
      <c r="V42" s="120">
        <v>100</v>
      </c>
      <c r="W42" s="14">
        <v>0.1</v>
      </c>
      <c r="X42" s="43">
        <v>5</v>
      </c>
    </row>
    <row r="43" spans="1:24" x14ac:dyDescent="0.3">
      <c r="A43" s="149" t="s">
        <v>847</v>
      </c>
      <c r="B43" s="150" t="s">
        <v>97</v>
      </c>
      <c r="C43" s="150" t="s">
        <v>902</v>
      </c>
      <c r="D43" s="150" t="s">
        <v>17</v>
      </c>
      <c r="E43" s="150" t="s">
        <v>18</v>
      </c>
      <c r="F43" s="151" t="s">
        <v>282</v>
      </c>
      <c r="G43" s="181" t="e">
        <f ca="1">_xll.BDP(F43,"PX_LAST")</f>
        <v>#NAME?</v>
      </c>
      <c r="H43" s="116" t="s">
        <v>96</v>
      </c>
      <c r="I43" s="151" t="s">
        <v>574</v>
      </c>
      <c r="J43" s="151" t="e">
        <f ca="1">_xll.BDP(I43&amp;" Index","LAST_PRICE")</f>
        <v>#NAME?</v>
      </c>
      <c r="K43" s="151" t="e">
        <f ca="1">_xll.BDP(I43&amp;" Index","BID")</f>
        <v>#NAME?</v>
      </c>
      <c r="L43" s="151" t="e">
        <f ca="1">_xll.BDP(I43&amp;" Index","ASK")</f>
        <v>#NAME?</v>
      </c>
      <c r="M43" s="151">
        <v>50</v>
      </c>
      <c r="N43" s="12">
        <v>100</v>
      </c>
      <c r="O43" s="12">
        <v>100</v>
      </c>
      <c r="P43" s="13">
        <v>0.1</v>
      </c>
      <c r="Q43" s="13">
        <v>5</v>
      </c>
      <c r="R43" s="92" t="s">
        <v>181</v>
      </c>
      <c r="S43" s="15" t="s">
        <v>486</v>
      </c>
      <c r="T43" s="119">
        <v>50</v>
      </c>
      <c r="U43" s="120">
        <v>100</v>
      </c>
      <c r="V43" s="120">
        <v>100</v>
      </c>
      <c r="W43" s="14">
        <v>0.1</v>
      </c>
      <c r="X43" s="43">
        <v>5</v>
      </c>
    </row>
    <row r="44" spans="1:24" x14ac:dyDescent="0.3">
      <c r="A44" s="149" t="s">
        <v>848</v>
      </c>
      <c r="B44" s="150" t="s">
        <v>40</v>
      </c>
      <c r="C44" s="150" t="s">
        <v>902</v>
      </c>
      <c r="D44" s="150" t="s">
        <v>17</v>
      </c>
      <c r="E44" s="150" t="s">
        <v>20</v>
      </c>
      <c r="F44" s="151" t="s">
        <v>297</v>
      </c>
      <c r="G44" s="181" t="e">
        <f ca="1">_xll.BDP(F44,"PX_LAST")</f>
        <v>#NAME?</v>
      </c>
      <c r="H44" s="116" t="s">
        <v>39</v>
      </c>
      <c r="I44" s="151" t="s">
        <v>596</v>
      </c>
      <c r="J44" s="151" t="e">
        <f ca="1">_xll.BDP(I44&amp;" Index","LAST_PRICE")</f>
        <v>#NAME?</v>
      </c>
      <c r="K44" s="151" t="e">
        <f ca="1">_xll.BDP(I44&amp;" Index","BID")</f>
        <v>#NAME?</v>
      </c>
      <c r="L44" s="151" t="e">
        <f ca="1">_xll.BDP(I44&amp;" Index","ASK")</f>
        <v>#NAME?</v>
      </c>
      <c r="M44" s="151">
        <v>50</v>
      </c>
      <c r="N44" s="12">
        <v>250</v>
      </c>
      <c r="O44" s="12">
        <v>250</v>
      </c>
      <c r="P44" s="13">
        <v>0.1</v>
      </c>
      <c r="Q44" s="13">
        <v>5</v>
      </c>
      <c r="R44" s="91" t="s">
        <v>154</v>
      </c>
      <c r="S44" s="14" t="s">
        <v>487</v>
      </c>
      <c r="T44" s="119">
        <v>50</v>
      </c>
      <c r="U44" s="120">
        <v>100</v>
      </c>
      <c r="V44" s="120">
        <v>100</v>
      </c>
      <c r="W44" s="14">
        <v>0.1</v>
      </c>
      <c r="X44" s="43">
        <v>5</v>
      </c>
    </row>
    <row r="45" spans="1:24" x14ac:dyDescent="0.3">
      <c r="A45" s="149" t="s">
        <v>849</v>
      </c>
      <c r="B45" s="150" t="s">
        <v>42</v>
      </c>
      <c r="C45" s="150" t="s">
        <v>902</v>
      </c>
      <c r="D45" s="150" t="s">
        <v>17</v>
      </c>
      <c r="E45" s="150" t="s">
        <v>20</v>
      </c>
      <c r="F45" s="151" t="s">
        <v>300</v>
      </c>
      <c r="G45" s="181" t="e">
        <f ca="1">_xll.BDP(F45,"PX_LAST")</f>
        <v>#NAME?</v>
      </c>
      <c r="H45" s="116" t="s">
        <v>41</v>
      </c>
      <c r="I45" s="151" t="s">
        <v>597</v>
      </c>
      <c r="J45" s="151" t="e">
        <f ca="1">_xll.BDP(I45&amp;" Index","LAST_PRICE")</f>
        <v>#NAME?</v>
      </c>
      <c r="K45" s="151" t="e">
        <f ca="1">_xll.BDP(I45&amp;" Index","BID")</f>
        <v>#NAME?</v>
      </c>
      <c r="L45" s="151" t="e">
        <f ca="1">_xll.BDP(I45&amp;" Index","ASK")</f>
        <v>#NAME?</v>
      </c>
      <c r="M45" s="151">
        <v>50</v>
      </c>
      <c r="N45" s="12">
        <v>1250</v>
      </c>
      <c r="O45" s="12">
        <v>1250</v>
      </c>
      <c r="P45" s="13">
        <v>0.02</v>
      </c>
      <c r="Q45" s="13">
        <v>1</v>
      </c>
      <c r="R45" s="91" t="s">
        <v>155</v>
      </c>
      <c r="S45" s="14" t="s">
        <v>488</v>
      </c>
      <c r="T45" s="119">
        <v>50</v>
      </c>
      <c r="U45" s="121" t="s">
        <v>754</v>
      </c>
      <c r="V45" s="121" t="s">
        <v>754</v>
      </c>
      <c r="W45" s="14">
        <v>0.05</v>
      </c>
      <c r="X45" s="43">
        <v>2.5</v>
      </c>
    </row>
    <row r="46" spans="1:24" x14ac:dyDescent="0.3">
      <c r="A46" s="149" t="s">
        <v>924</v>
      </c>
      <c r="B46" s="150" t="s">
        <v>42</v>
      </c>
      <c r="C46" s="150" t="s">
        <v>902</v>
      </c>
      <c r="D46" s="150" t="s">
        <v>17</v>
      </c>
      <c r="E46" s="150" t="s">
        <v>20</v>
      </c>
      <c r="F46" s="151" t="s">
        <v>805</v>
      </c>
      <c r="G46" s="181" t="s">
        <v>805</v>
      </c>
      <c r="H46" s="116" t="s">
        <v>805</v>
      </c>
      <c r="I46" s="151" t="s">
        <v>805</v>
      </c>
      <c r="J46" s="151" t="s">
        <v>805</v>
      </c>
      <c r="K46" s="151" t="s">
        <v>805</v>
      </c>
      <c r="L46" s="151" t="s">
        <v>805</v>
      </c>
      <c r="M46" s="151" t="s">
        <v>805</v>
      </c>
      <c r="N46" s="12"/>
      <c r="O46" s="12"/>
      <c r="P46" s="13" t="s">
        <v>805</v>
      </c>
      <c r="Q46" s="13" t="s">
        <v>805</v>
      </c>
      <c r="R46" s="91" t="s">
        <v>925</v>
      </c>
      <c r="S46" s="122" t="s">
        <v>927</v>
      </c>
      <c r="T46" s="119">
        <v>50</v>
      </c>
      <c r="U46" s="121" t="s">
        <v>754</v>
      </c>
      <c r="V46" s="121" t="s">
        <v>754</v>
      </c>
      <c r="W46" s="14">
        <v>0.05</v>
      </c>
      <c r="X46" s="43">
        <v>2.5</v>
      </c>
    </row>
    <row r="47" spans="1:24" x14ac:dyDescent="0.3">
      <c r="A47" s="149" t="s">
        <v>850</v>
      </c>
      <c r="B47" s="150" t="s">
        <v>44</v>
      </c>
      <c r="C47" s="150" t="s">
        <v>902</v>
      </c>
      <c r="D47" s="150" t="s">
        <v>17</v>
      </c>
      <c r="E47" s="150" t="s">
        <v>20</v>
      </c>
      <c r="F47" s="151" t="s">
        <v>306</v>
      </c>
      <c r="G47" s="181" t="e">
        <f ca="1">_xll.BDP(F47,"PX_LAST")</f>
        <v>#NAME?</v>
      </c>
      <c r="H47" s="116" t="s">
        <v>43</v>
      </c>
      <c r="I47" s="151" t="s">
        <v>599</v>
      </c>
      <c r="J47" s="151" t="e">
        <f ca="1">_xll.BDP(I47&amp;" Index","LAST_PRICE")</f>
        <v>#NAME?</v>
      </c>
      <c r="K47" s="151" t="e">
        <f ca="1">_xll.BDP(I47&amp;" Index","BID")</f>
        <v>#NAME?</v>
      </c>
      <c r="L47" s="151" t="e">
        <f ca="1">_xll.BDP(I47&amp;" Index","ASK")</f>
        <v>#NAME?</v>
      </c>
      <c r="M47" s="151">
        <v>50</v>
      </c>
      <c r="N47" s="12">
        <v>250</v>
      </c>
      <c r="O47" s="12">
        <v>250</v>
      </c>
      <c r="P47" s="13">
        <v>0.1</v>
      </c>
      <c r="Q47" s="13">
        <v>5</v>
      </c>
      <c r="R47" s="91" t="s">
        <v>156</v>
      </c>
      <c r="S47" s="14" t="s">
        <v>489</v>
      </c>
      <c r="T47" s="119">
        <v>50</v>
      </c>
      <c r="U47" s="120">
        <v>100</v>
      </c>
      <c r="V47" s="120">
        <v>100</v>
      </c>
      <c r="W47" s="14">
        <v>0.1</v>
      </c>
      <c r="X47" s="43">
        <v>5</v>
      </c>
    </row>
    <row r="48" spans="1:24" x14ac:dyDescent="0.3">
      <c r="A48" s="149" t="s">
        <v>851</v>
      </c>
      <c r="B48" s="150" t="s">
        <v>46</v>
      </c>
      <c r="C48" s="150" t="s">
        <v>902</v>
      </c>
      <c r="D48" s="150" t="s">
        <v>17</v>
      </c>
      <c r="E48" s="150" t="s">
        <v>20</v>
      </c>
      <c r="F48" s="151" t="s">
        <v>224</v>
      </c>
      <c r="G48" s="181" t="e">
        <f ca="1">_xll.BDP(F48,"PX_LAST")</f>
        <v>#NAME?</v>
      </c>
      <c r="H48" s="116" t="s">
        <v>45</v>
      </c>
      <c r="I48" s="151" t="s">
        <v>601</v>
      </c>
      <c r="J48" s="151" t="e">
        <f ca="1">_xll.BDP(I48&amp;" Index","LAST_PRICE")</f>
        <v>#NAME?</v>
      </c>
      <c r="K48" s="151" t="e">
        <f ca="1">_xll.BDP(I48&amp;" Index","BID")</f>
        <v>#NAME?</v>
      </c>
      <c r="L48" s="151" t="e">
        <f ca="1">_xll.BDP(I48&amp;" Index","ASK")</f>
        <v>#NAME?</v>
      </c>
      <c r="M48" s="151">
        <v>50</v>
      </c>
      <c r="N48" s="12">
        <v>250</v>
      </c>
      <c r="O48" s="12">
        <v>250</v>
      </c>
      <c r="P48" s="13">
        <v>0.1</v>
      </c>
      <c r="Q48" s="13">
        <v>5</v>
      </c>
      <c r="R48" s="91" t="s">
        <v>157</v>
      </c>
      <c r="S48" s="14" t="s">
        <v>490</v>
      </c>
      <c r="T48" s="119">
        <v>50</v>
      </c>
      <c r="U48" s="120">
        <v>100</v>
      </c>
      <c r="V48" s="120">
        <v>100</v>
      </c>
      <c r="W48" s="14">
        <v>0.1</v>
      </c>
      <c r="X48" s="43">
        <v>5</v>
      </c>
    </row>
    <row r="49" spans="1:24" x14ac:dyDescent="0.3">
      <c r="A49" s="149" t="s">
        <v>852</v>
      </c>
      <c r="B49" s="150" t="s">
        <v>48</v>
      </c>
      <c r="C49" s="150" t="s">
        <v>902</v>
      </c>
      <c r="D49" s="150" t="s">
        <v>17</v>
      </c>
      <c r="E49" s="150" t="s">
        <v>20</v>
      </c>
      <c r="F49" s="151" t="s">
        <v>312</v>
      </c>
      <c r="G49" s="181" t="e">
        <f ca="1">_xll.BDP(F49,"PX_LAST")</f>
        <v>#NAME?</v>
      </c>
      <c r="H49" s="116" t="s">
        <v>47</v>
      </c>
      <c r="I49" s="151" t="s">
        <v>602</v>
      </c>
      <c r="J49" s="151" t="e">
        <f ca="1">_xll.BDP(I49&amp;" Index","LAST_PRICE")</f>
        <v>#NAME?</v>
      </c>
      <c r="K49" s="151" t="e">
        <f ca="1">_xll.BDP(I49&amp;" Index","BID")</f>
        <v>#NAME?</v>
      </c>
      <c r="L49" s="151" t="e">
        <f ca="1">_xll.BDP(I49&amp;" Index","ASK")</f>
        <v>#NAME?</v>
      </c>
      <c r="M49" s="151">
        <v>50</v>
      </c>
      <c r="N49" s="12">
        <v>250</v>
      </c>
      <c r="O49" s="12">
        <v>250</v>
      </c>
      <c r="P49" s="13">
        <v>0.1</v>
      </c>
      <c r="Q49" s="13">
        <v>5</v>
      </c>
      <c r="R49" s="91" t="s">
        <v>158</v>
      </c>
      <c r="S49" s="14" t="s">
        <v>491</v>
      </c>
      <c r="T49" s="119">
        <v>50</v>
      </c>
      <c r="U49" s="120">
        <v>100</v>
      </c>
      <c r="V49" s="120">
        <v>100</v>
      </c>
      <c r="W49" s="14">
        <v>0.1</v>
      </c>
      <c r="X49" s="43">
        <v>5</v>
      </c>
    </row>
    <row r="50" spans="1:24" x14ac:dyDescent="0.3">
      <c r="A50" s="149" t="s">
        <v>853</v>
      </c>
      <c r="B50" s="150" t="s">
        <v>50</v>
      </c>
      <c r="C50" s="150" t="s">
        <v>902</v>
      </c>
      <c r="D50" s="150" t="s">
        <v>17</v>
      </c>
      <c r="E50" s="150" t="s">
        <v>20</v>
      </c>
      <c r="F50" s="151" t="s">
        <v>321</v>
      </c>
      <c r="G50" s="181" t="e">
        <f ca="1">_xll.BDP(F50,"PX_LAST")</f>
        <v>#NAME?</v>
      </c>
      <c r="H50" s="116" t="s">
        <v>49</v>
      </c>
      <c r="I50" s="151" t="s">
        <v>603</v>
      </c>
      <c r="J50" s="151" t="e">
        <f ca="1">_xll.BDP(I50&amp;" Index","LAST_PRICE")</f>
        <v>#NAME?</v>
      </c>
      <c r="K50" s="151" t="e">
        <f ca="1">_xll.BDP(I50&amp;" Index","BID")</f>
        <v>#NAME?</v>
      </c>
      <c r="L50" s="151" t="e">
        <f ca="1">_xll.BDP(I50&amp;" Index","ASK")</f>
        <v>#NAME?</v>
      </c>
      <c r="M50" s="151">
        <v>50</v>
      </c>
      <c r="N50" s="12">
        <v>250</v>
      </c>
      <c r="O50" s="12">
        <v>250</v>
      </c>
      <c r="P50" s="13">
        <v>0.1</v>
      </c>
      <c r="Q50" s="13">
        <v>5</v>
      </c>
      <c r="R50" s="91" t="s">
        <v>159</v>
      </c>
      <c r="S50" s="14" t="s">
        <v>492</v>
      </c>
      <c r="T50" s="119">
        <v>50</v>
      </c>
      <c r="U50" s="120">
        <v>100</v>
      </c>
      <c r="V50" s="120">
        <v>100</v>
      </c>
      <c r="W50" s="14">
        <v>0.1</v>
      </c>
      <c r="X50" s="43">
        <v>5</v>
      </c>
    </row>
    <row r="51" spans="1:24" x14ac:dyDescent="0.3">
      <c r="A51" s="149" t="s">
        <v>854</v>
      </c>
      <c r="B51" s="150" t="s">
        <v>52</v>
      </c>
      <c r="C51" s="150" t="s">
        <v>902</v>
      </c>
      <c r="D51" s="150" t="s">
        <v>17</v>
      </c>
      <c r="E51" s="150" t="s">
        <v>20</v>
      </c>
      <c r="F51" s="151" t="s">
        <v>318</v>
      </c>
      <c r="G51" s="181" t="e">
        <f ca="1">_xll.BDP(F51,"PX_LAST")</f>
        <v>#NAME?</v>
      </c>
      <c r="H51" s="116" t="s">
        <v>51</v>
      </c>
      <c r="I51" s="151" t="s">
        <v>604</v>
      </c>
      <c r="J51" s="151" t="e">
        <f ca="1">_xll.BDP(I51&amp;" Index","LAST_PRICE")</f>
        <v>#NAME?</v>
      </c>
      <c r="K51" s="151" t="e">
        <f ca="1">_xll.BDP(I51&amp;" Index","BID")</f>
        <v>#NAME?</v>
      </c>
      <c r="L51" s="151" t="e">
        <f ca="1">_xll.BDP(I51&amp;" Index","ASK")</f>
        <v>#NAME?</v>
      </c>
      <c r="M51" s="151">
        <v>50</v>
      </c>
      <c r="N51" s="12">
        <v>250</v>
      </c>
      <c r="O51" s="12">
        <v>250</v>
      </c>
      <c r="P51" s="13">
        <v>0.1</v>
      </c>
      <c r="Q51" s="13">
        <v>5</v>
      </c>
      <c r="R51" s="92" t="s">
        <v>160</v>
      </c>
      <c r="S51" s="15" t="s">
        <v>493</v>
      </c>
      <c r="T51" s="119">
        <v>50</v>
      </c>
      <c r="U51" s="120">
        <v>100</v>
      </c>
      <c r="V51" s="120">
        <v>100</v>
      </c>
      <c r="W51" s="14">
        <v>0.1</v>
      </c>
      <c r="X51" s="43">
        <v>5</v>
      </c>
    </row>
    <row r="52" spans="1:24" x14ac:dyDescent="0.3">
      <c r="A52" s="149" t="s">
        <v>855</v>
      </c>
      <c r="B52" s="150" t="s">
        <v>54</v>
      </c>
      <c r="C52" s="150" t="s">
        <v>902</v>
      </c>
      <c r="D52" s="150" t="s">
        <v>17</v>
      </c>
      <c r="E52" s="150" t="s">
        <v>20</v>
      </c>
      <c r="F52" s="151" t="s">
        <v>324</v>
      </c>
      <c r="G52" s="181" t="e">
        <f ca="1">_xll.BDP(F52,"PX_LAST")</f>
        <v>#NAME?</v>
      </c>
      <c r="H52" s="116" t="s">
        <v>53</v>
      </c>
      <c r="I52" s="151" t="s">
        <v>605</v>
      </c>
      <c r="J52" s="151" t="e">
        <f ca="1">_xll.BDP(I52&amp;" Index","LAST_PRICE")</f>
        <v>#NAME?</v>
      </c>
      <c r="K52" s="151" t="e">
        <f ca="1">_xll.BDP(I52&amp;" Index","BID")</f>
        <v>#NAME?</v>
      </c>
      <c r="L52" s="151" t="e">
        <f ca="1">_xll.BDP(I52&amp;" Index","ASK")</f>
        <v>#NAME?</v>
      </c>
      <c r="M52" s="151">
        <v>50</v>
      </c>
      <c r="N52" s="12">
        <v>250</v>
      </c>
      <c r="O52" s="12">
        <v>250</v>
      </c>
      <c r="P52" s="13">
        <v>0.1</v>
      </c>
      <c r="Q52" s="13">
        <v>5</v>
      </c>
      <c r="R52" s="92" t="s">
        <v>161</v>
      </c>
      <c r="S52" s="15" t="s">
        <v>494</v>
      </c>
      <c r="T52" s="119">
        <v>50</v>
      </c>
      <c r="U52" s="120">
        <v>100</v>
      </c>
      <c r="V52" s="120">
        <v>100</v>
      </c>
      <c r="W52" s="14">
        <v>0.1</v>
      </c>
      <c r="X52" s="43">
        <v>5</v>
      </c>
    </row>
    <row r="53" spans="1:24" x14ac:dyDescent="0.3">
      <c r="A53" s="149" t="s">
        <v>856</v>
      </c>
      <c r="B53" s="150" t="s">
        <v>56</v>
      </c>
      <c r="C53" s="150" t="s">
        <v>902</v>
      </c>
      <c r="D53" s="150" t="s">
        <v>17</v>
      </c>
      <c r="E53" s="150" t="s">
        <v>20</v>
      </c>
      <c r="F53" s="151" t="s">
        <v>333</v>
      </c>
      <c r="G53" s="181" t="e">
        <f ca="1">_xll.BDP(F53,"PX_LAST")</f>
        <v>#NAME?</v>
      </c>
      <c r="H53" s="116" t="s">
        <v>55</v>
      </c>
      <c r="I53" s="151" t="s">
        <v>607</v>
      </c>
      <c r="J53" s="151" t="e">
        <f ca="1">_xll.BDP(I53&amp;" Index","LAST_PRICE")</f>
        <v>#NAME?</v>
      </c>
      <c r="K53" s="151" t="e">
        <f ca="1">_xll.BDP(I53&amp;" Index","BID")</f>
        <v>#NAME?</v>
      </c>
      <c r="L53" s="151" t="e">
        <f ca="1">_xll.BDP(I53&amp;" Index","ASK")</f>
        <v>#NAME?</v>
      </c>
      <c r="M53" s="151">
        <v>50</v>
      </c>
      <c r="N53" s="12">
        <v>250</v>
      </c>
      <c r="O53" s="12">
        <v>250</v>
      </c>
      <c r="P53" s="13">
        <v>0.1</v>
      </c>
      <c r="Q53" s="13">
        <v>5</v>
      </c>
      <c r="R53" s="92" t="s">
        <v>162</v>
      </c>
      <c r="S53" s="15" t="s">
        <v>495</v>
      </c>
      <c r="T53" s="119">
        <v>50</v>
      </c>
      <c r="U53" s="120">
        <v>100</v>
      </c>
      <c r="V53" s="120">
        <v>100</v>
      </c>
      <c r="W53" s="14">
        <v>0.1</v>
      </c>
      <c r="X53" s="43">
        <v>5</v>
      </c>
    </row>
    <row r="54" spans="1:24" x14ac:dyDescent="0.3">
      <c r="A54" s="149" t="s">
        <v>857</v>
      </c>
      <c r="B54" s="150" t="s">
        <v>58</v>
      </c>
      <c r="C54" s="150" t="s">
        <v>902</v>
      </c>
      <c r="D54" s="150" t="s">
        <v>17</v>
      </c>
      <c r="E54" s="150" t="s">
        <v>20</v>
      </c>
      <c r="F54" s="151" t="s">
        <v>327</v>
      </c>
      <c r="G54" s="181" t="e">
        <f ca="1">_xll.BDP(F54,"PX_LAST")</f>
        <v>#NAME?</v>
      </c>
      <c r="H54" s="116" t="s">
        <v>57</v>
      </c>
      <c r="I54" s="151" t="s">
        <v>608</v>
      </c>
      <c r="J54" s="151" t="e">
        <f ca="1">_xll.BDP(I54&amp;" Index","LAST_PRICE")</f>
        <v>#NAME?</v>
      </c>
      <c r="K54" s="151" t="e">
        <f ca="1">_xll.BDP(I54&amp;" Index","BID")</f>
        <v>#NAME?</v>
      </c>
      <c r="L54" s="151" t="e">
        <f ca="1">_xll.BDP(I54&amp;" Index","ASK")</f>
        <v>#NAME?</v>
      </c>
      <c r="M54" s="151">
        <v>50</v>
      </c>
      <c r="N54" s="12">
        <v>250</v>
      </c>
      <c r="O54" s="12">
        <v>250</v>
      </c>
      <c r="P54" s="13">
        <v>0.1</v>
      </c>
      <c r="Q54" s="13">
        <v>5</v>
      </c>
      <c r="R54" s="92" t="s">
        <v>163</v>
      </c>
      <c r="S54" s="15" t="s">
        <v>496</v>
      </c>
      <c r="T54" s="119">
        <v>50</v>
      </c>
      <c r="U54" s="120">
        <v>100</v>
      </c>
      <c r="V54" s="120">
        <v>100</v>
      </c>
      <c r="W54" s="14">
        <v>0.1</v>
      </c>
      <c r="X54" s="43">
        <v>5</v>
      </c>
    </row>
    <row r="55" spans="1:24" x14ac:dyDescent="0.3">
      <c r="A55" s="149" t="s">
        <v>858</v>
      </c>
      <c r="B55" s="150" t="s">
        <v>60</v>
      </c>
      <c r="C55" s="150" t="s">
        <v>902</v>
      </c>
      <c r="D55" s="150" t="s">
        <v>17</v>
      </c>
      <c r="E55" s="150" t="s">
        <v>20</v>
      </c>
      <c r="F55" s="151" t="s">
        <v>309</v>
      </c>
      <c r="G55" s="181" t="e">
        <f ca="1">_xll.BDP(F55,"PX_LAST")</f>
        <v>#NAME?</v>
      </c>
      <c r="H55" s="116" t="s">
        <v>59</v>
      </c>
      <c r="I55" s="151" t="s">
        <v>609</v>
      </c>
      <c r="J55" s="151" t="e">
        <f ca="1">_xll.BDP(I55&amp;" Index","LAST_PRICE")</f>
        <v>#NAME?</v>
      </c>
      <c r="K55" s="151" t="e">
        <f ca="1">_xll.BDP(I55&amp;" Index","BID")</f>
        <v>#NAME?</v>
      </c>
      <c r="L55" s="151" t="e">
        <f ca="1">_xll.BDP(I55&amp;" Index","ASK")</f>
        <v>#NAME?</v>
      </c>
      <c r="M55" s="151">
        <v>50</v>
      </c>
      <c r="N55" s="12">
        <v>250</v>
      </c>
      <c r="O55" s="12">
        <v>250</v>
      </c>
      <c r="P55" s="13">
        <v>0.1</v>
      </c>
      <c r="Q55" s="13">
        <v>5</v>
      </c>
      <c r="R55" s="92" t="s">
        <v>164</v>
      </c>
      <c r="S55" s="15" t="s">
        <v>497</v>
      </c>
      <c r="T55" s="119">
        <v>50</v>
      </c>
      <c r="U55" s="120">
        <v>100</v>
      </c>
      <c r="V55" s="120">
        <v>100</v>
      </c>
      <c r="W55" s="14">
        <v>0.1</v>
      </c>
      <c r="X55" s="43">
        <v>5</v>
      </c>
    </row>
    <row r="56" spans="1:24" x14ac:dyDescent="0.3">
      <c r="A56" s="149" t="s">
        <v>859</v>
      </c>
      <c r="B56" s="150" t="s">
        <v>62</v>
      </c>
      <c r="C56" s="150" t="s">
        <v>902</v>
      </c>
      <c r="D56" s="150" t="s">
        <v>17</v>
      </c>
      <c r="E56" s="150" t="s">
        <v>20</v>
      </c>
      <c r="F56" s="151" t="s">
        <v>315</v>
      </c>
      <c r="G56" s="181" t="e">
        <f ca="1">_xll.BDP(F56,"PX_LAST")</f>
        <v>#NAME?</v>
      </c>
      <c r="H56" s="116" t="s">
        <v>61</v>
      </c>
      <c r="I56" s="151" t="s">
        <v>610</v>
      </c>
      <c r="J56" s="151" t="e">
        <f ca="1">_xll.BDP(I56&amp;" Index","LAST_PRICE")</f>
        <v>#NAME?</v>
      </c>
      <c r="K56" s="151" t="e">
        <f ca="1">_xll.BDP(I56&amp;" Index","BID")</f>
        <v>#NAME?</v>
      </c>
      <c r="L56" s="151" t="e">
        <f ca="1">_xll.BDP(I56&amp;" Index","ASK")</f>
        <v>#NAME?</v>
      </c>
      <c r="M56" s="151">
        <v>50</v>
      </c>
      <c r="N56" s="12">
        <v>250</v>
      </c>
      <c r="O56" s="12">
        <v>250</v>
      </c>
      <c r="P56" s="13">
        <v>0.1</v>
      </c>
      <c r="Q56" s="13">
        <v>5</v>
      </c>
      <c r="R56" s="92" t="s">
        <v>165</v>
      </c>
      <c r="S56" s="15" t="s">
        <v>498</v>
      </c>
      <c r="T56" s="119">
        <v>50</v>
      </c>
      <c r="U56" s="120">
        <v>100</v>
      </c>
      <c r="V56" s="120">
        <v>100</v>
      </c>
      <c r="W56" s="14">
        <v>0.1</v>
      </c>
      <c r="X56" s="43">
        <v>5</v>
      </c>
    </row>
    <row r="57" spans="1:24" x14ac:dyDescent="0.3">
      <c r="A57" s="149" t="s">
        <v>860</v>
      </c>
      <c r="B57" s="150" t="s">
        <v>64</v>
      </c>
      <c r="C57" s="150" t="s">
        <v>902</v>
      </c>
      <c r="D57" s="150" t="s">
        <v>17</v>
      </c>
      <c r="E57" s="150" t="s">
        <v>20</v>
      </c>
      <c r="F57" s="151" t="s">
        <v>336</v>
      </c>
      <c r="G57" s="181" t="e">
        <f ca="1">_xll.BDP(F57,"PX_LAST")</f>
        <v>#NAME?</v>
      </c>
      <c r="H57" s="116" t="s">
        <v>63</v>
      </c>
      <c r="I57" s="151" t="s">
        <v>611</v>
      </c>
      <c r="J57" s="151" t="e">
        <f ca="1">_xll.BDP(I57&amp;" Index","LAST_PRICE")</f>
        <v>#NAME?</v>
      </c>
      <c r="K57" s="151" t="e">
        <f ca="1">_xll.BDP(I57&amp;" Index","BID")</f>
        <v>#NAME?</v>
      </c>
      <c r="L57" s="151" t="e">
        <f ca="1">_xll.BDP(I57&amp;" Index","ASK")</f>
        <v>#NAME?</v>
      </c>
      <c r="M57" s="151">
        <v>50</v>
      </c>
      <c r="N57" s="12">
        <v>250</v>
      </c>
      <c r="O57" s="12">
        <v>250</v>
      </c>
      <c r="P57" s="13">
        <v>0.1</v>
      </c>
      <c r="Q57" s="13">
        <v>5</v>
      </c>
      <c r="R57" s="92" t="s">
        <v>166</v>
      </c>
      <c r="S57" s="15" t="s">
        <v>499</v>
      </c>
      <c r="T57" s="119">
        <v>50</v>
      </c>
      <c r="U57" s="120">
        <v>100</v>
      </c>
      <c r="V57" s="120">
        <v>100</v>
      </c>
      <c r="W57" s="14">
        <v>0.1</v>
      </c>
      <c r="X57" s="43">
        <v>5</v>
      </c>
    </row>
    <row r="58" spans="1:24" x14ac:dyDescent="0.3">
      <c r="A58" s="149" t="s">
        <v>861</v>
      </c>
      <c r="B58" s="150" t="s">
        <v>66</v>
      </c>
      <c r="C58" s="150" t="s">
        <v>902</v>
      </c>
      <c r="D58" s="150" t="s">
        <v>17</v>
      </c>
      <c r="E58" s="150" t="s">
        <v>20</v>
      </c>
      <c r="F58" s="151" t="s">
        <v>303</v>
      </c>
      <c r="G58" s="181" t="e">
        <f ca="1">_xll.BDP(F58,"PX_LAST")</f>
        <v>#NAME?</v>
      </c>
      <c r="H58" s="116" t="s">
        <v>65</v>
      </c>
      <c r="I58" s="151" t="s">
        <v>612</v>
      </c>
      <c r="J58" s="151" t="e">
        <f ca="1">_xll.BDP(I58&amp;" Index","LAST_PRICE")</f>
        <v>#NAME?</v>
      </c>
      <c r="K58" s="151" t="e">
        <f ca="1">_xll.BDP(I58&amp;" Index","BID")</f>
        <v>#NAME?</v>
      </c>
      <c r="L58" s="151" t="e">
        <f ca="1">_xll.BDP(I58&amp;" Index","ASK")</f>
        <v>#NAME?</v>
      </c>
      <c r="M58" s="151">
        <v>50</v>
      </c>
      <c r="N58" s="12">
        <v>250</v>
      </c>
      <c r="O58" s="12">
        <v>250</v>
      </c>
      <c r="P58" s="13">
        <v>0.1</v>
      </c>
      <c r="Q58" s="13">
        <v>5</v>
      </c>
      <c r="R58" s="92" t="s">
        <v>167</v>
      </c>
      <c r="S58" s="15" t="s">
        <v>500</v>
      </c>
      <c r="T58" s="119">
        <v>50</v>
      </c>
      <c r="U58" s="120">
        <v>100</v>
      </c>
      <c r="V58" s="120">
        <v>100</v>
      </c>
      <c r="W58" s="14">
        <v>0.1</v>
      </c>
      <c r="X58" s="43">
        <v>5</v>
      </c>
    </row>
    <row r="59" spans="1:24" x14ac:dyDescent="0.3">
      <c r="A59" s="149" t="s">
        <v>862</v>
      </c>
      <c r="B59" s="150" t="s">
        <v>68</v>
      </c>
      <c r="C59" s="150" t="s">
        <v>902</v>
      </c>
      <c r="D59" s="150" t="s">
        <v>17</v>
      </c>
      <c r="E59" s="150" t="s">
        <v>20</v>
      </c>
      <c r="F59" s="151" t="s">
        <v>230</v>
      </c>
      <c r="G59" s="181" t="e">
        <f ca="1">_xll.BDP(F59,"PX_LAST")</f>
        <v>#NAME?</v>
      </c>
      <c r="H59" s="116" t="s">
        <v>67</v>
      </c>
      <c r="I59" s="151" t="s">
        <v>613</v>
      </c>
      <c r="J59" s="151" t="e">
        <f ca="1">_xll.BDP(I59&amp;" Index","LAST_PRICE")</f>
        <v>#NAME?</v>
      </c>
      <c r="K59" s="151" t="e">
        <f ca="1">_xll.BDP(I59&amp;" Index","BID")</f>
        <v>#NAME?</v>
      </c>
      <c r="L59" s="151" t="e">
        <f ca="1">_xll.BDP(I59&amp;" Index","ASK")</f>
        <v>#NAME?</v>
      </c>
      <c r="M59" s="151">
        <v>50</v>
      </c>
      <c r="N59" s="12">
        <v>250</v>
      </c>
      <c r="O59" s="12">
        <v>250</v>
      </c>
      <c r="P59" s="13">
        <v>0.1</v>
      </c>
      <c r="Q59" s="13">
        <v>5</v>
      </c>
      <c r="R59" s="92" t="s">
        <v>168</v>
      </c>
      <c r="S59" s="15" t="s">
        <v>501</v>
      </c>
      <c r="T59" s="119">
        <v>50</v>
      </c>
      <c r="U59" s="120">
        <v>100</v>
      </c>
      <c r="V59" s="120">
        <v>100</v>
      </c>
      <c r="W59" s="14">
        <v>0.1</v>
      </c>
      <c r="X59" s="43">
        <v>5</v>
      </c>
    </row>
    <row r="60" spans="1:24" x14ac:dyDescent="0.3">
      <c r="A60" s="149" t="s">
        <v>863</v>
      </c>
      <c r="B60" s="150" t="s">
        <v>70</v>
      </c>
      <c r="C60" s="150" t="s">
        <v>902</v>
      </c>
      <c r="D60" s="150" t="s">
        <v>17</v>
      </c>
      <c r="E60" s="150" t="s">
        <v>20</v>
      </c>
      <c r="F60" s="151" t="s">
        <v>233</v>
      </c>
      <c r="G60" s="181" t="e">
        <f ca="1">_xll.BDP(F60,"PX_LAST")</f>
        <v>#NAME?</v>
      </c>
      <c r="H60" s="116" t="s">
        <v>69</v>
      </c>
      <c r="I60" s="151" t="s">
        <v>615</v>
      </c>
      <c r="J60" s="151" t="e">
        <f ca="1">_xll.BDP(I60&amp;" Index","LAST_PRICE")</f>
        <v>#NAME?</v>
      </c>
      <c r="K60" s="151" t="e">
        <f ca="1">_xll.BDP(I60&amp;" Index","BID")</f>
        <v>#NAME?</v>
      </c>
      <c r="L60" s="151" t="e">
        <f ca="1">_xll.BDP(I60&amp;" Index","ASK")</f>
        <v>#NAME?</v>
      </c>
      <c r="M60" s="151">
        <v>50</v>
      </c>
      <c r="N60" s="12">
        <v>250</v>
      </c>
      <c r="O60" s="12">
        <v>250</v>
      </c>
      <c r="P60" s="13">
        <v>0.1</v>
      </c>
      <c r="Q60" s="13">
        <v>5</v>
      </c>
      <c r="R60" s="92" t="s">
        <v>169</v>
      </c>
      <c r="S60" s="15" t="s">
        <v>502</v>
      </c>
      <c r="T60" s="119">
        <v>50</v>
      </c>
      <c r="U60" s="120">
        <v>100</v>
      </c>
      <c r="V60" s="120">
        <v>100</v>
      </c>
      <c r="W60" s="14">
        <v>0.1</v>
      </c>
      <c r="X60" s="43">
        <v>5</v>
      </c>
    </row>
    <row r="61" spans="1:24" x14ac:dyDescent="0.3">
      <c r="A61" s="149" t="s">
        <v>864</v>
      </c>
      <c r="B61" s="150" t="s">
        <v>72</v>
      </c>
      <c r="C61" s="150" t="s">
        <v>902</v>
      </c>
      <c r="D61" s="150" t="s">
        <v>17</v>
      </c>
      <c r="E61" s="150" t="s">
        <v>20</v>
      </c>
      <c r="F61" s="151" t="s">
        <v>339</v>
      </c>
      <c r="G61" s="181" t="e">
        <f ca="1">_xll.BDP(F61,"PX_LAST")</f>
        <v>#NAME?</v>
      </c>
      <c r="H61" s="116" t="s">
        <v>71</v>
      </c>
      <c r="I61" s="151" t="s">
        <v>617</v>
      </c>
      <c r="J61" s="151" t="e">
        <f ca="1">_xll.BDP(I61&amp;" Index","LAST_PRICE")</f>
        <v>#NAME?</v>
      </c>
      <c r="K61" s="151" t="e">
        <f ca="1">_xll.BDP(I61&amp;" Index","BID")</f>
        <v>#NAME?</v>
      </c>
      <c r="L61" s="151" t="e">
        <f ca="1">_xll.BDP(I61&amp;" Index","ASK")</f>
        <v>#NAME?</v>
      </c>
      <c r="M61" s="151">
        <v>50</v>
      </c>
      <c r="N61" s="12">
        <v>250</v>
      </c>
      <c r="O61" s="12">
        <v>250</v>
      </c>
      <c r="P61" s="13">
        <v>0.1</v>
      </c>
      <c r="Q61" s="13">
        <v>5</v>
      </c>
      <c r="R61" s="92" t="s">
        <v>170</v>
      </c>
      <c r="S61" s="15" t="s">
        <v>503</v>
      </c>
      <c r="T61" s="119">
        <v>50</v>
      </c>
      <c r="U61" s="120">
        <v>100</v>
      </c>
      <c r="V61" s="120">
        <v>100</v>
      </c>
      <c r="W61" s="14">
        <v>0.1</v>
      </c>
      <c r="X61" s="43">
        <v>5</v>
      </c>
    </row>
    <row r="62" spans="1:24" x14ac:dyDescent="0.3">
      <c r="A62" s="149" t="s">
        <v>865</v>
      </c>
      <c r="B62" s="150" t="s">
        <v>74</v>
      </c>
      <c r="C62" s="150" t="s">
        <v>902</v>
      </c>
      <c r="D62" s="150" t="s">
        <v>17</v>
      </c>
      <c r="E62" s="150" t="s">
        <v>20</v>
      </c>
      <c r="F62" s="151" t="s">
        <v>227</v>
      </c>
      <c r="G62" s="181" t="e">
        <f ca="1">_xll.BDP(F62,"PX_LAST")</f>
        <v>#NAME?</v>
      </c>
      <c r="H62" s="116" t="s">
        <v>73</v>
      </c>
      <c r="I62" s="151" t="s">
        <v>618</v>
      </c>
      <c r="J62" s="151" t="e">
        <f ca="1">_xll.BDP(I62&amp;" Index","LAST_PRICE")</f>
        <v>#NAME?</v>
      </c>
      <c r="K62" s="151" t="e">
        <f ca="1">_xll.BDP(I62&amp;" Index","BID")</f>
        <v>#NAME?</v>
      </c>
      <c r="L62" s="151" t="e">
        <f ca="1">_xll.BDP(I62&amp;" Index","ASK")</f>
        <v>#NAME?</v>
      </c>
      <c r="M62" s="151">
        <v>50</v>
      </c>
      <c r="N62" s="12">
        <v>250</v>
      </c>
      <c r="O62" s="12">
        <v>250</v>
      </c>
      <c r="P62" s="13">
        <v>0.1</v>
      </c>
      <c r="Q62" s="13">
        <v>5</v>
      </c>
      <c r="R62" s="92" t="s">
        <v>172</v>
      </c>
      <c r="S62" s="15" t="s">
        <v>504</v>
      </c>
      <c r="T62" s="119">
        <v>50</v>
      </c>
      <c r="U62" s="120">
        <v>100</v>
      </c>
      <c r="V62" s="120">
        <v>100</v>
      </c>
      <c r="W62" s="14">
        <v>0.1</v>
      </c>
      <c r="X62" s="43">
        <v>5</v>
      </c>
    </row>
    <row r="63" spans="1:24" x14ac:dyDescent="0.3">
      <c r="A63" s="149" t="s">
        <v>866</v>
      </c>
      <c r="B63" s="150" t="s">
        <v>76</v>
      </c>
      <c r="C63" s="150" t="s">
        <v>902</v>
      </c>
      <c r="D63" s="150" t="s">
        <v>17</v>
      </c>
      <c r="E63" s="150" t="s">
        <v>20</v>
      </c>
      <c r="F63" s="151" t="s">
        <v>330</v>
      </c>
      <c r="G63" s="181" t="e">
        <f ca="1">_xll.BDP(F63,"PX_LAST")</f>
        <v>#NAME?</v>
      </c>
      <c r="H63" s="116" t="s">
        <v>75</v>
      </c>
      <c r="I63" s="151" t="s">
        <v>619</v>
      </c>
      <c r="J63" s="151" t="e">
        <f ca="1">_xll.BDP(I63&amp;" Index","LAST_PRICE")</f>
        <v>#NAME?</v>
      </c>
      <c r="K63" s="151" t="e">
        <f ca="1">_xll.BDP(I63&amp;" Index","BID")</f>
        <v>#NAME?</v>
      </c>
      <c r="L63" s="151" t="e">
        <f ca="1">_xll.BDP(I63&amp;" Index","ASK")</f>
        <v>#NAME?</v>
      </c>
      <c r="M63" s="151">
        <v>50</v>
      </c>
      <c r="N63" s="12">
        <v>250</v>
      </c>
      <c r="O63" s="12">
        <v>250</v>
      </c>
      <c r="P63" s="13">
        <v>0.1</v>
      </c>
      <c r="Q63" s="13">
        <v>5</v>
      </c>
      <c r="R63" s="92" t="s">
        <v>173</v>
      </c>
      <c r="S63" s="15" t="s">
        <v>505</v>
      </c>
      <c r="T63" s="119">
        <v>50</v>
      </c>
      <c r="U63" s="120">
        <v>100</v>
      </c>
      <c r="V63" s="120">
        <v>100</v>
      </c>
      <c r="W63" s="14">
        <v>0.1</v>
      </c>
      <c r="X63" s="43">
        <v>5</v>
      </c>
    </row>
    <row r="64" spans="1:24" x14ac:dyDescent="0.3">
      <c r="A64" s="149" t="s">
        <v>1001</v>
      </c>
      <c r="B64" s="150" t="s">
        <v>1009</v>
      </c>
      <c r="C64" s="150" t="s">
        <v>902</v>
      </c>
      <c r="D64" s="150" t="s">
        <v>17</v>
      </c>
      <c r="E64" s="150" t="s">
        <v>20</v>
      </c>
      <c r="F64" s="151" t="s">
        <v>1038</v>
      </c>
      <c r="G64" s="181" t="e">
        <f ca="1">_xll.BDP(F64,"PX_LAST")</f>
        <v>#NAME?</v>
      </c>
      <c r="H64" s="116" t="s">
        <v>1005</v>
      </c>
      <c r="I64" s="151" t="s">
        <v>1017</v>
      </c>
      <c r="J64" s="151" t="e">
        <f ca="1">_xll.BDP(I64&amp;" Index","LAST_PRICE")</f>
        <v>#NAME?</v>
      </c>
      <c r="K64" s="151" t="e">
        <f ca="1">_xll.BDP(I64&amp;" Index","BID")</f>
        <v>#NAME?</v>
      </c>
      <c r="L64" s="151" t="e">
        <f ca="1">_xll.BDP(I64&amp;" Index","ASK")</f>
        <v>#NAME?</v>
      </c>
      <c r="M64" s="151">
        <v>50</v>
      </c>
      <c r="N64" s="12">
        <v>250</v>
      </c>
      <c r="O64" s="12">
        <v>250</v>
      </c>
      <c r="P64" s="13">
        <v>0.1</v>
      </c>
      <c r="Q64" s="13">
        <v>5</v>
      </c>
      <c r="R64" s="92" t="s">
        <v>993</v>
      </c>
      <c r="S64" s="15" t="s">
        <v>1029</v>
      </c>
      <c r="T64" s="119">
        <v>50</v>
      </c>
      <c r="U64" s="120">
        <v>100</v>
      </c>
      <c r="V64" s="120">
        <v>100</v>
      </c>
      <c r="W64" s="14">
        <v>0.1</v>
      </c>
      <c r="X64" s="43">
        <v>5</v>
      </c>
    </row>
    <row r="65" spans="1:24" x14ac:dyDescent="0.3">
      <c r="A65" s="149" t="s">
        <v>1002</v>
      </c>
      <c r="B65" s="150" t="s">
        <v>1010</v>
      </c>
      <c r="C65" s="150" t="s">
        <v>902</v>
      </c>
      <c r="D65" s="150" t="s">
        <v>17</v>
      </c>
      <c r="E65" s="150" t="s">
        <v>20</v>
      </c>
      <c r="F65" s="151" t="s">
        <v>1037</v>
      </c>
      <c r="G65" s="181" t="e">
        <f ca="1">_xll.BDP(F65,"PX_LAST")</f>
        <v>#NAME?</v>
      </c>
      <c r="H65" s="116" t="s">
        <v>1006</v>
      </c>
      <c r="I65" s="151" t="s">
        <v>1018</v>
      </c>
      <c r="J65" s="151" t="e">
        <f ca="1">_xll.BDP(I65&amp;" Index","LAST_PRICE")</f>
        <v>#NAME?</v>
      </c>
      <c r="K65" s="151" t="e">
        <f ca="1">_xll.BDP(I65&amp;" Index","BID")</f>
        <v>#NAME?</v>
      </c>
      <c r="L65" s="151" t="e">
        <f ca="1">_xll.BDP(I65&amp;" Index","ASK")</f>
        <v>#NAME?</v>
      </c>
      <c r="M65" s="151">
        <v>50</v>
      </c>
      <c r="N65" s="12">
        <v>250</v>
      </c>
      <c r="O65" s="12">
        <v>250</v>
      </c>
      <c r="P65" s="13">
        <v>0.1</v>
      </c>
      <c r="Q65" s="13">
        <v>5</v>
      </c>
      <c r="R65" s="92" t="s">
        <v>994</v>
      </c>
      <c r="S65" s="15" t="s">
        <v>1030</v>
      </c>
      <c r="T65" s="119">
        <v>50</v>
      </c>
      <c r="U65" s="120">
        <v>100</v>
      </c>
      <c r="V65" s="120">
        <v>100</v>
      </c>
      <c r="W65" s="14">
        <v>0.1</v>
      </c>
      <c r="X65" s="43">
        <v>5</v>
      </c>
    </row>
    <row r="66" spans="1:24" x14ac:dyDescent="0.3">
      <c r="A66" s="149" t="s">
        <v>1003</v>
      </c>
      <c r="B66" s="150" t="s">
        <v>1011</v>
      </c>
      <c r="C66" s="150" t="s">
        <v>902</v>
      </c>
      <c r="D66" s="150" t="s">
        <v>17</v>
      </c>
      <c r="E66" s="150" t="s">
        <v>20</v>
      </c>
      <c r="F66" s="151" t="s">
        <v>1039</v>
      </c>
      <c r="G66" s="181" t="e">
        <f ca="1">_xll.BDP(F66,"PX_LAST")</f>
        <v>#NAME?</v>
      </c>
      <c r="H66" s="116" t="s">
        <v>1007</v>
      </c>
      <c r="I66" s="151" t="s">
        <v>1019</v>
      </c>
      <c r="J66" s="151" t="e">
        <f ca="1">_xll.BDP(I66&amp;" Index","LAST_PRICE")</f>
        <v>#NAME?</v>
      </c>
      <c r="K66" s="151" t="e">
        <f ca="1">_xll.BDP(I66&amp;" Index","BID")</f>
        <v>#NAME?</v>
      </c>
      <c r="L66" s="151" t="e">
        <f ca="1">_xll.BDP(I66&amp;" Index","ASK")</f>
        <v>#NAME?</v>
      </c>
      <c r="M66" s="151">
        <v>50</v>
      </c>
      <c r="N66" s="12">
        <v>250</v>
      </c>
      <c r="O66" s="12">
        <v>250</v>
      </c>
      <c r="P66" s="13">
        <v>0.1</v>
      </c>
      <c r="Q66" s="13">
        <v>5</v>
      </c>
      <c r="R66" s="92" t="s">
        <v>995</v>
      </c>
      <c r="S66" s="15" t="s">
        <v>1031</v>
      </c>
      <c r="T66" s="119">
        <v>50</v>
      </c>
      <c r="U66" s="120">
        <v>100</v>
      </c>
      <c r="V66" s="120">
        <v>100</v>
      </c>
      <c r="W66" s="14">
        <v>0.1</v>
      </c>
      <c r="X66" s="43">
        <v>5</v>
      </c>
    </row>
    <row r="67" spans="1:24" x14ac:dyDescent="0.3">
      <c r="A67" s="149" t="s">
        <v>1004</v>
      </c>
      <c r="B67" s="150" t="s">
        <v>1012</v>
      </c>
      <c r="C67" s="150" t="s">
        <v>902</v>
      </c>
      <c r="D67" s="150" t="s">
        <v>17</v>
      </c>
      <c r="E67" s="150" t="s">
        <v>20</v>
      </c>
      <c r="F67" s="151" t="s">
        <v>1040</v>
      </c>
      <c r="G67" s="181" t="e">
        <f ca="1">_xll.BDP(F67,"PX_LAST")</f>
        <v>#NAME?</v>
      </c>
      <c r="H67" s="116" t="s">
        <v>1008</v>
      </c>
      <c r="I67" s="151" t="s">
        <v>1020</v>
      </c>
      <c r="J67" s="151" t="e">
        <f ca="1">_xll.BDP(I67&amp;" Index","LAST_PRICE")</f>
        <v>#NAME?</v>
      </c>
      <c r="K67" s="151" t="e">
        <f ca="1">_xll.BDP(I67&amp;" Index","BID")</f>
        <v>#NAME?</v>
      </c>
      <c r="L67" s="151" t="e">
        <f ca="1">_xll.BDP(I67&amp;" Index","ASK")</f>
        <v>#NAME?</v>
      </c>
      <c r="M67" s="151">
        <v>50</v>
      </c>
      <c r="N67" s="12">
        <v>250</v>
      </c>
      <c r="O67" s="12">
        <v>250</v>
      </c>
      <c r="P67" s="13">
        <v>0.1</v>
      </c>
      <c r="Q67" s="13">
        <v>5</v>
      </c>
      <c r="R67" s="92" t="s">
        <v>996</v>
      </c>
      <c r="S67" s="15" t="s">
        <v>1032</v>
      </c>
      <c r="T67" s="119">
        <v>50</v>
      </c>
      <c r="U67" s="120">
        <v>100</v>
      </c>
      <c r="V67" s="120">
        <v>100</v>
      </c>
      <c r="W67" s="14">
        <v>0.1</v>
      </c>
      <c r="X67" s="43">
        <v>5</v>
      </c>
    </row>
    <row r="68" spans="1:24" x14ac:dyDescent="0.3">
      <c r="A68" s="152" t="s">
        <v>867</v>
      </c>
      <c r="B68" s="153" t="s">
        <v>746</v>
      </c>
      <c r="C68" s="153" t="s">
        <v>903</v>
      </c>
      <c r="D68" s="153" t="s">
        <v>17</v>
      </c>
      <c r="E68" s="153" t="s">
        <v>20</v>
      </c>
      <c r="F68" s="154" t="s">
        <v>797</v>
      </c>
      <c r="G68" s="182" t="e">
        <f ca="1">_xll.BDP(F68,"PX_LAST")</f>
        <v>#NAME?</v>
      </c>
      <c r="H68" s="125" t="s">
        <v>747</v>
      </c>
      <c r="I68" s="154" t="s">
        <v>807</v>
      </c>
      <c r="J68" s="155" t="e">
        <f ca="1">_xll.BDP(I68&amp;" Index","LAST_PRICE")</f>
        <v>#NAME?</v>
      </c>
      <c r="K68" s="155" t="e">
        <f ca="1">_xll.BDP(I68&amp;" Index","BID")</f>
        <v>#NAME?</v>
      </c>
      <c r="L68" s="155" t="e">
        <f ca="1">_xll.BDP(I68&amp;" Index","ASK")</f>
        <v>#NAME?</v>
      </c>
      <c r="M68" s="17">
        <v>500</v>
      </c>
      <c r="N68" s="126">
        <v>10</v>
      </c>
      <c r="O68" s="126">
        <v>10</v>
      </c>
      <c r="P68" s="18">
        <v>0.01</v>
      </c>
      <c r="Q68" s="18">
        <v>5</v>
      </c>
      <c r="R68" s="93"/>
      <c r="S68" s="19"/>
      <c r="T68" s="129"/>
      <c r="U68" s="130"/>
      <c r="V68" s="130"/>
      <c r="W68" s="19"/>
      <c r="X68" s="44"/>
    </row>
    <row r="69" spans="1:24" x14ac:dyDescent="0.3">
      <c r="A69" s="152" t="s">
        <v>868</v>
      </c>
      <c r="B69" s="153" t="s">
        <v>95</v>
      </c>
      <c r="C69" s="153" t="s">
        <v>903</v>
      </c>
      <c r="D69" s="153" t="s">
        <v>17</v>
      </c>
      <c r="E69" s="153" t="s">
        <v>20</v>
      </c>
      <c r="F69" s="154" t="s">
        <v>683</v>
      </c>
      <c r="G69" s="182" t="e">
        <f ca="1">_xll.BDP(F69,"PX_LAST")</f>
        <v>#NAME?</v>
      </c>
      <c r="H69" s="125" t="s">
        <v>94</v>
      </c>
      <c r="I69" s="154" t="s">
        <v>675</v>
      </c>
      <c r="J69" s="155" t="e">
        <f ca="1">_xll.BDP(I69&amp;" Index","LAST_PRICE")</f>
        <v>#NAME?</v>
      </c>
      <c r="K69" s="155" t="e">
        <f ca="1">_xll.BDP(I69&amp;" Index","BID")</f>
        <v>#NAME?</v>
      </c>
      <c r="L69" s="155" t="e">
        <f ca="1">_xll.BDP(I69&amp;" Index","ASK")</f>
        <v>#NAME?</v>
      </c>
      <c r="M69" s="17">
        <v>500</v>
      </c>
      <c r="N69" s="17">
        <v>10</v>
      </c>
      <c r="O69" s="126">
        <v>10</v>
      </c>
      <c r="P69" s="18">
        <v>0.01</v>
      </c>
      <c r="Q69" s="18">
        <v>5</v>
      </c>
      <c r="R69" s="93"/>
      <c r="S69" s="19"/>
      <c r="T69" s="129"/>
      <c r="U69" s="130"/>
      <c r="V69" s="130"/>
      <c r="W69" s="19" t="s">
        <v>387</v>
      </c>
      <c r="X69" s="44" t="s">
        <v>387</v>
      </c>
    </row>
    <row r="70" spans="1:24" x14ac:dyDescent="0.3">
      <c r="A70" s="152" t="s">
        <v>869</v>
      </c>
      <c r="B70" s="153" t="s">
        <v>101</v>
      </c>
      <c r="C70" s="153" t="s">
        <v>903</v>
      </c>
      <c r="D70" s="153" t="s">
        <v>17</v>
      </c>
      <c r="E70" s="153" t="s">
        <v>20</v>
      </c>
      <c r="F70" s="154" t="s">
        <v>684</v>
      </c>
      <c r="G70" s="182" t="e">
        <f ca="1">_xll.BDP(F70,"PX_LAST")</f>
        <v>#NAME?</v>
      </c>
      <c r="H70" s="125" t="s">
        <v>100</v>
      </c>
      <c r="I70" s="154" t="s">
        <v>676</v>
      </c>
      <c r="J70" s="155" t="e">
        <f ca="1">_xll.BDP(I70&amp;" Index","LAST_PRICE")</f>
        <v>#NAME?</v>
      </c>
      <c r="K70" s="155" t="e">
        <f ca="1">_xll.BDP(I70&amp;" Index","BID")</f>
        <v>#NAME?</v>
      </c>
      <c r="L70" s="155" t="e">
        <f ca="1">_xll.BDP(I70&amp;" Index","ASK")</f>
        <v>#NAME?</v>
      </c>
      <c r="M70" s="17">
        <v>500</v>
      </c>
      <c r="N70" s="17">
        <v>10</v>
      </c>
      <c r="O70" s="126">
        <v>10</v>
      </c>
      <c r="P70" s="18">
        <v>0.01</v>
      </c>
      <c r="Q70" s="18">
        <v>5</v>
      </c>
      <c r="R70" s="93"/>
      <c r="S70" s="19"/>
      <c r="T70" s="129"/>
      <c r="U70" s="130"/>
      <c r="V70" s="130"/>
      <c r="W70" s="19" t="s">
        <v>387</v>
      </c>
      <c r="X70" s="44" t="s">
        <v>387</v>
      </c>
    </row>
    <row r="71" spans="1:24" x14ac:dyDescent="0.3">
      <c r="A71" s="152" t="s">
        <v>870</v>
      </c>
      <c r="B71" s="153" t="s">
        <v>103</v>
      </c>
      <c r="C71" s="153" t="s">
        <v>903</v>
      </c>
      <c r="D71" s="153" t="s">
        <v>17</v>
      </c>
      <c r="E71" s="153" t="s">
        <v>20</v>
      </c>
      <c r="F71" s="154" t="s">
        <v>685</v>
      </c>
      <c r="G71" s="182" t="e">
        <f ca="1">_xll.BDP(F71,"PX_LAST")</f>
        <v>#NAME?</v>
      </c>
      <c r="H71" s="125" t="s">
        <v>102</v>
      </c>
      <c r="I71" s="154" t="s">
        <v>677</v>
      </c>
      <c r="J71" s="155" t="e">
        <f ca="1">_xll.BDP(I71&amp;" Index","LAST_PRICE")</f>
        <v>#NAME?</v>
      </c>
      <c r="K71" s="155" t="e">
        <f ca="1">_xll.BDP(I71&amp;" Index","BID")</f>
        <v>#NAME?</v>
      </c>
      <c r="L71" s="155" t="e">
        <f ca="1">_xll.BDP(I71&amp;" Index","ASK")</f>
        <v>#NAME?</v>
      </c>
      <c r="M71" s="17">
        <v>500</v>
      </c>
      <c r="N71" s="17">
        <v>10</v>
      </c>
      <c r="O71" s="126">
        <v>10</v>
      </c>
      <c r="P71" s="18">
        <v>0.01</v>
      </c>
      <c r="Q71" s="18">
        <v>5</v>
      </c>
      <c r="R71" s="94"/>
      <c r="S71" s="20"/>
      <c r="T71" s="129"/>
      <c r="U71" s="130"/>
      <c r="V71" s="130"/>
      <c r="W71" s="20" t="s">
        <v>387</v>
      </c>
      <c r="X71" s="44" t="s">
        <v>387</v>
      </c>
    </row>
    <row r="72" spans="1:24" x14ac:dyDescent="0.3">
      <c r="A72" s="152" t="s">
        <v>871</v>
      </c>
      <c r="B72" s="153" t="s">
        <v>111</v>
      </c>
      <c r="C72" s="153" t="s">
        <v>903</v>
      </c>
      <c r="D72" s="153" t="s">
        <v>17</v>
      </c>
      <c r="E72" s="153" t="s">
        <v>20</v>
      </c>
      <c r="F72" s="154" t="s">
        <v>686</v>
      </c>
      <c r="G72" s="182" t="e">
        <f ca="1">_xll.BDP(F72,"PX_LAST")</f>
        <v>#NAME?</v>
      </c>
      <c r="H72" s="125" t="s">
        <v>110</v>
      </c>
      <c r="I72" s="154" t="s">
        <v>678</v>
      </c>
      <c r="J72" s="155" t="e">
        <f ca="1">_xll.BDP(I72&amp;" Index","LAST_PRICE")</f>
        <v>#NAME?</v>
      </c>
      <c r="K72" s="155" t="e">
        <f ca="1">_xll.BDP(I72&amp;" Index","BID")</f>
        <v>#NAME?</v>
      </c>
      <c r="L72" s="155" t="e">
        <f ca="1">_xll.BDP(I72&amp;" Index","ASK")</f>
        <v>#NAME?</v>
      </c>
      <c r="M72" s="17">
        <v>500</v>
      </c>
      <c r="N72" s="17">
        <v>10</v>
      </c>
      <c r="O72" s="126">
        <v>10</v>
      </c>
      <c r="P72" s="18">
        <v>0.01</v>
      </c>
      <c r="Q72" s="18">
        <v>5</v>
      </c>
      <c r="R72" s="93"/>
      <c r="S72" s="19"/>
      <c r="T72" s="129"/>
      <c r="U72" s="130"/>
      <c r="V72" s="130"/>
      <c r="W72" s="19" t="s">
        <v>387</v>
      </c>
      <c r="X72" s="44" t="s">
        <v>387</v>
      </c>
    </row>
    <row r="73" spans="1:24" x14ac:dyDescent="0.3">
      <c r="A73" s="152" t="s">
        <v>872</v>
      </c>
      <c r="B73" s="153" t="s">
        <v>147</v>
      </c>
      <c r="C73" s="153" t="s">
        <v>903</v>
      </c>
      <c r="D73" s="153" t="s">
        <v>17</v>
      </c>
      <c r="E73" s="153" t="s">
        <v>20</v>
      </c>
      <c r="F73" s="154" t="s">
        <v>687</v>
      </c>
      <c r="G73" s="182" t="e">
        <f ca="1">_xll.BDP(F73,"PX_LAST")</f>
        <v>#NAME?</v>
      </c>
      <c r="H73" s="125" t="s">
        <v>146</v>
      </c>
      <c r="I73" s="154" t="s">
        <v>679</v>
      </c>
      <c r="J73" s="155" t="e">
        <f ca="1">_xll.BDP(I73&amp;" Index","LAST_PRICE")</f>
        <v>#NAME?</v>
      </c>
      <c r="K73" s="155" t="e">
        <f ca="1">_xll.BDP(I73&amp;" Index","BID")</f>
        <v>#NAME?</v>
      </c>
      <c r="L73" s="155" t="e">
        <f ca="1">_xll.BDP(I73&amp;" Index","ASK")</f>
        <v>#NAME?</v>
      </c>
      <c r="M73" s="17">
        <v>500</v>
      </c>
      <c r="N73" s="17">
        <v>10</v>
      </c>
      <c r="O73" s="126">
        <v>10</v>
      </c>
      <c r="P73" s="18">
        <v>0.01</v>
      </c>
      <c r="Q73" s="18">
        <v>5</v>
      </c>
      <c r="R73" s="93"/>
      <c r="S73" s="19"/>
      <c r="T73" s="129"/>
      <c r="U73" s="130"/>
      <c r="V73" s="130"/>
      <c r="W73" s="19" t="s">
        <v>387</v>
      </c>
      <c r="X73" s="44" t="s">
        <v>387</v>
      </c>
    </row>
    <row r="74" spans="1:24" x14ac:dyDescent="0.3">
      <c r="A74" s="152" t="s">
        <v>873</v>
      </c>
      <c r="B74" s="153" t="s">
        <v>744</v>
      </c>
      <c r="C74" s="153" t="s">
        <v>903</v>
      </c>
      <c r="D74" s="153" t="s">
        <v>17</v>
      </c>
      <c r="E74" s="153" t="s">
        <v>20</v>
      </c>
      <c r="F74" s="154" t="s">
        <v>798</v>
      </c>
      <c r="G74" s="182" t="e">
        <f ca="1">_xll.BDP(F74,"PX_LAST")</f>
        <v>#NAME?</v>
      </c>
      <c r="H74" s="125" t="s">
        <v>745</v>
      </c>
      <c r="I74" s="154" t="s">
        <v>806</v>
      </c>
      <c r="J74" s="155" t="e">
        <f ca="1">_xll.BDP(I74&amp;" Index","LAST_PRICE")</f>
        <v>#NAME?</v>
      </c>
      <c r="K74" s="155" t="e">
        <f ca="1">_xll.BDP(I74&amp;" Index","BID")</f>
        <v>#NAME?</v>
      </c>
      <c r="L74" s="155" t="e">
        <f ca="1">_xll.BDP(I74&amp;" Index","ASK")</f>
        <v>#NAME?</v>
      </c>
      <c r="M74" s="17">
        <v>500</v>
      </c>
      <c r="N74" s="126">
        <v>10</v>
      </c>
      <c r="O74" s="126">
        <v>10</v>
      </c>
      <c r="P74" s="18">
        <v>0.01</v>
      </c>
      <c r="Q74" s="18">
        <v>5</v>
      </c>
      <c r="R74" s="93"/>
      <c r="S74" s="19"/>
      <c r="T74" s="129"/>
      <c r="U74" s="130"/>
      <c r="V74" s="130"/>
      <c r="W74" s="19"/>
      <c r="X74" s="44"/>
    </row>
    <row r="75" spans="1:24" x14ac:dyDescent="0.3">
      <c r="A75" s="152" t="s">
        <v>874</v>
      </c>
      <c r="B75" s="153" t="s">
        <v>32</v>
      </c>
      <c r="C75" s="153" t="s">
        <v>903</v>
      </c>
      <c r="D75" s="153" t="s">
        <v>17</v>
      </c>
      <c r="E75" s="153" t="s">
        <v>20</v>
      </c>
      <c r="F75" s="154" t="s">
        <v>688</v>
      </c>
      <c r="G75" s="182" t="e">
        <f ca="1">_xll.BDP(F75,"PX_LAST")</f>
        <v>#NAME?</v>
      </c>
      <c r="H75" s="125" t="s">
        <v>31</v>
      </c>
      <c r="I75" s="154" t="s">
        <v>598</v>
      </c>
      <c r="J75" s="155" t="e">
        <f ca="1">_xll.BDP(I75&amp;" Index","LAST_PRICE")</f>
        <v>#NAME?</v>
      </c>
      <c r="K75" s="155" t="e">
        <f ca="1">_xll.BDP(I75&amp;" Index","BID")</f>
        <v>#NAME?</v>
      </c>
      <c r="L75" s="155" t="e">
        <f ca="1">_xll.BDP(I75&amp;" Index","ASK")</f>
        <v>#NAME?</v>
      </c>
      <c r="M75" s="17">
        <v>500</v>
      </c>
      <c r="N75" s="17">
        <v>50</v>
      </c>
      <c r="O75" s="126">
        <v>50</v>
      </c>
      <c r="P75" s="18">
        <v>0.01</v>
      </c>
      <c r="Q75" s="18">
        <v>5</v>
      </c>
      <c r="R75" s="94"/>
      <c r="S75" s="20"/>
      <c r="T75" s="129"/>
      <c r="U75" s="130"/>
      <c r="V75" s="130"/>
      <c r="W75" s="20" t="s">
        <v>387</v>
      </c>
      <c r="X75" s="44" t="s">
        <v>387</v>
      </c>
    </row>
    <row r="76" spans="1:24" x14ac:dyDescent="0.3">
      <c r="A76" s="152" t="s">
        <v>875</v>
      </c>
      <c r="B76" s="153" t="s">
        <v>36</v>
      </c>
      <c r="C76" s="153" t="s">
        <v>903</v>
      </c>
      <c r="D76" s="153" t="s">
        <v>17</v>
      </c>
      <c r="E76" s="153" t="s">
        <v>20</v>
      </c>
      <c r="F76" s="154" t="s">
        <v>689</v>
      </c>
      <c r="G76" s="182" t="e">
        <f ca="1">_xll.BDP(F76,"PX_LAST")</f>
        <v>#NAME?</v>
      </c>
      <c r="H76" s="125" t="s">
        <v>35</v>
      </c>
      <c r="I76" s="154" t="s">
        <v>600</v>
      </c>
      <c r="J76" s="155" t="e">
        <f ca="1">_xll.BDP(I76&amp;" Index","LAST_PRICE")</f>
        <v>#NAME?</v>
      </c>
      <c r="K76" s="155" t="e">
        <f ca="1">_xll.BDP(I76&amp;" Index","BID")</f>
        <v>#NAME?</v>
      </c>
      <c r="L76" s="155" t="e">
        <f ca="1">_xll.BDP(I76&amp;" Index","ASK")</f>
        <v>#NAME?</v>
      </c>
      <c r="M76" s="17">
        <v>500</v>
      </c>
      <c r="N76" s="17">
        <v>10</v>
      </c>
      <c r="O76" s="126">
        <v>10</v>
      </c>
      <c r="P76" s="18">
        <v>0.01</v>
      </c>
      <c r="Q76" s="18">
        <v>5</v>
      </c>
      <c r="R76" s="94"/>
      <c r="S76" s="20"/>
      <c r="T76" s="129"/>
      <c r="U76" s="130"/>
      <c r="V76" s="130"/>
      <c r="W76" s="20" t="s">
        <v>387</v>
      </c>
      <c r="X76" s="44" t="s">
        <v>387</v>
      </c>
    </row>
    <row r="77" spans="1:24" x14ac:dyDescent="0.3">
      <c r="A77" s="152" t="s">
        <v>876</v>
      </c>
      <c r="B77" s="153" t="s">
        <v>38</v>
      </c>
      <c r="C77" s="153" t="s">
        <v>903</v>
      </c>
      <c r="D77" s="153" t="s">
        <v>17</v>
      </c>
      <c r="E77" s="153" t="s">
        <v>20</v>
      </c>
      <c r="F77" s="154" t="s">
        <v>690</v>
      </c>
      <c r="G77" s="182" t="e">
        <f ca="1">_xll.BDP(F77,"PX_LAST")</f>
        <v>#NAME?</v>
      </c>
      <c r="H77" s="125" t="s">
        <v>37</v>
      </c>
      <c r="I77" s="154" t="s">
        <v>606</v>
      </c>
      <c r="J77" s="155" t="e">
        <f ca="1">_xll.BDP(I77&amp;" Index","LAST_PRICE")</f>
        <v>#NAME?</v>
      </c>
      <c r="K77" s="155" t="e">
        <f ca="1">_xll.BDP(I77&amp;" Index","BID")</f>
        <v>#NAME?</v>
      </c>
      <c r="L77" s="155" t="e">
        <f ca="1">_xll.BDP(I77&amp;" Index","ASK")</f>
        <v>#NAME?</v>
      </c>
      <c r="M77" s="17">
        <v>500</v>
      </c>
      <c r="N77" s="17">
        <v>10</v>
      </c>
      <c r="O77" s="126">
        <v>10</v>
      </c>
      <c r="P77" s="18">
        <v>0.01</v>
      </c>
      <c r="Q77" s="18">
        <v>5</v>
      </c>
      <c r="R77" s="93"/>
      <c r="S77" s="19"/>
      <c r="T77" s="129"/>
      <c r="U77" s="130"/>
      <c r="V77" s="130"/>
      <c r="W77" s="19" t="s">
        <v>387</v>
      </c>
      <c r="X77" s="44" t="s">
        <v>387</v>
      </c>
    </row>
    <row r="78" spans="1:24" x14ac:dyDescent="0.3">
      <c r="A78" s="152" t="s">
        <v>877</v>
      </c>
      <c r="B78" s="153" t="s">
        <v>78</v>
      </c>
      <c r="C78" s="153" t="s">
        <v>903</v>
      </c>
      <c r="D78" s="153" t="s">
        <v>17</v>
      </c>
      <c r="E78" s="153" t="s">
        <v>20</v>
      </c>
      <c r="F78" s="154" t="s">
        <v>691</v>
      </c>
      <c r="G78" s="182" t="e">
        <f ca="1">_xll.BDP(F78,"PX_LAST")</f>
        <v>#NAME?</v>
      </c>
      <c r="H78" s="125" t="s">
        <v>77</v>
      </c>
      <c r="I78" s="154" t="s">
        <v>614</v>
      </c>
      <c r="J78" s="155" t="e">
        <f ca="1">_xll.BDP(I78&amp;" Index","LAST_PRICE")</f>
        <v>#NAME?</v>
      </c>
      <c r="K78" s="155" t="e">
        <f ca="1">_xll.BDP(I78&amp;" Index","BID")</f>
        <v>#NAME?</v>
      </c>
      <c r="L78" s="155" t="e">
        <f ca="1">_xll.BDP(I78&amp;" Index","ASK")</f>
        <v>#NAME?</v>
      </c>
      <c r="M78" s="17">
        <v>500</v>
      </c>
      <c r="N78" s="17">
        <v>10</v>
      </c>
      <c r="O78" s="126">
        <v>10</v>
      </c>
      <c r="P78" s="18">
        <v>0.01</v>
      </c>
      <c r="Q78" s="18">
        <v>5</v>
      </c>
      <c r="R78" s="93"/>
      <c r="S78" s="19"/>
      <c r="T78" s="129"/>
      <c r="U78" s="130"/>
      <c r="V78" s="130"/>
      <c r="W78" s="19" t="s">
        <v>387</v>
      </c>
      <c r="X78" s="44" t="s">
        <v>387</v>
      </c>
    </row>
    <row r="79" spans="1:24" x14ac:dyDescent="0.3">
      <c r="A79" s="152" t="s">
        <v>878</v>
      </c>
      <c r="B79" s="153" t="s">
        <v>80</v>
      </c>
      <c r="C79" s="153" t="s">
        <v>903</v>
      </c>
      <c r="D79" s="153" t="s">
        <v>17</v>
      </c>
      <c r="E79" s="153" t="s">
        <v>20</v>
      </c>
      <c r="F79" s="154" t="s">
        <v>692</v>
      </c>
      <c r="G79" s="182" t="e">
        <f ca="1">_xll.BDP(F79,"PX_LAST")</f>
        <v>#NAME?</v>
      </c>
      <c r="H79" s="125" t="s">
        <v>79</v>
      </c>
      <c r="I79" s="154" t="s">
        <v>616</v>
      </c>
      <c r="J79" s="155" t="e">
        <f ca="1">_xll.BDP(I79&amp;" Index","LAST_PRICE")</f>
        <v>#NAME?</v>
      </c>
      <c r="K79" s="155" t="e">
        <f ca="1">_xll.BDP(I79&amp;" Index","BID")</f>
        <v>#NAME?</v>
      </c>
      <c r="L79" s="155" t="e">
        <f ca="1">_xll.BDP(I79&amp;" Index","ASK")</f>
        <v>#NAME?</v>
      </c>
      <c r="M79" s="17">
        <v>500</v>
      </c>
      <c r="N79" s="17">
        <v>10</v>
      </c>
      <c r="O79" s="126">
        <v>10</v>
      </c>
      <c r="P79" s="18">
        <v>0.01</v>
      </c>
      <c r="Q79" s="18">
        <v>5</v>
      </c>
      <c r="R79" s="93"/>
      <c r="S79" s="19"/>
      <c r="T79" s="129"/>
      <c r="U79" s="130"/>
      <c r="V79" s="130"/>
      <c r="W79" s="19" t="s">
        <v>387</v>
      </c>
      <c r="X79" s="44" t="s">
        <v>387</v>
      </c>
    </row>
    <row r="80" spans="1:24" x14ac:dyDescent="0.3">
      <c r="A80" s="152" t="s">
        <v>879</v>
      </c>
      <c r="B80" s="153" t="s">
        <v>30</v>
      </c>
      <c r="C80" s="153" t="s">
        <v>903</v>
      </c>
      <c r="D80" s="153" t="s">
        <v>17</v>
      </c>
      <c r="E80" s="153" t="s">
        <v>20</v>
      </c>
      <c r="F80" s="154" t="s">
        <v>221</v>
      </c>
      <c r="G80" s="182" t="e">
        <f ca="1">_xll.BDP(F80,"PX_LAST")</f>
        <v>#NAME?</v>
      </c>
      <c r="H80" s="125" t="s">
        <v>29</v>
      </c>
      <c r="I80" s="154" t="s">
        <v>680</v>
      </c>
      <c r="J80" s="155" t="e">
        <f ca="1">_xll.BDP(I80&amp;" Index","LAST_PRICE")</f>
        <v>#NAME?</v>
      </c>
      <c r="K80" s="155" t="e">
        <f ca="1">_xll.BDP(I80&amp;" Index","BID")</f>
        <v>#NAME?</v>
      </c>
      <c r="L80" s="155" t="e">
        <f ca="1">_xll.BDP(I80&amp;" Index","ASK")</f>
        <v>#NAME?</v>
      </c>
      <c r="M80" s="17">
        <v>100</v>
      </c>
      <c r="N80" s="17">
        <v>50</v>
      </c>
      <c r="O80" s="126">
        <v>50</v>
      </c>
      <c r="P80" s="18">
        <v>0.1</v>
      </c>
      <c r="Q80" s="18">
        <v>10</v>
      </c>
      <c r="R80" s="93"/>
      <c r="S80" s="19"/>
      <c r="T80" s="129"/>
      <c r="U80" s="130"/>
      <c r="V80" s="130"/>
      <c r="W80" s="19" t="s">
        <v>387</v>
      </c>
      <c r="X80" s="44" t="s">
        <v>387</v>
      </c>
    </row>
    <row r="81" spans="1:29" x14ac:dyDescent="0.3">
      <c r="A81" s="152" t="s">
        <v>880</v>
      </c>
      <c r="B81" s="153" t="s">
        <v>26</v>
      </c>
      <c r="C81" s="153" t="s">
        <v>903</v>
      </c>
      <c r="D81" s="153" t="s">
        <v>17</v>
      </c>
      <c r="E81" s="153" t="s">
        <v>18</v>
      </c>
      <c r="F81" s="154" t="s">
        <v>218</v>
      </c>
      <c r="G81" s="182" t="e">
        <f ca="1">_xll.BDP(F81,"PX_LAST")</f>
        <v>#NAME?</v>
      </c>
      <c r="H81" s="125" t="s">
        <v>81</v>
      </c>
      <c r="I81" s="154" t="s">
        <v>681</v>
      </c>
      <c r="J81" s="155" t="e">
        <f ca="1">_xll.BDP(I81&amp;" Index","LAST_PRICE")</f>
        <v>#NAME?</v>
      </c>
      <c r="K81" s="155" t="e">
        <f ca="1">_xll.BDP(I81&amp;" Index","BID")</f>
        <v>#NAME?</v>
      </c>
      <c r="L81" s="155" t="e">
        <f ca="1">_xll.BDP(I81&amp;" Index","ASK")</f>
        <v>#NAME?</v>
      </c>
      <c r="M81" s="17">
        <v>100</v>
      </c>
      <c r="N81" s="17">
        <v>50</v>
      </c>
      <c r="O81" s="126">
        <v>50</v>
      </c>
      <c r="P81" s="18">
        <v>0.1</v>
      </c>
      <c r="Q81" s="18">
        <v>10</v>
      </c>
      <c r="R81" s="93" t="s">
        <v>174</v>
      </c>
      <c r="S81" s="19" t="s">
        <v>459</v>
      </c>
      <c r="T81" s="129">
        <v>100</v>
      </c>
      <c r="U81" s="130">
        <v>10</v>
      </c>
      <c r="V81" s="130">
        <v>10</v>
      </c>
      <c r="W81" s="19">
        <v>0.01</v>
      </c>
      <c r="X81" s="44">
        <v>1</v>
      </c>
    </row>
    <row r="82" spans="1:29" x14ac:dyDescent="0.3">
      <c r="A82" s="156" t="s">
        <v>881</v>
      </c>
      <c r="B82" s="157" t="s">
        <v>34</v>
      </c>
      <c r="C82" s="157" t="s">
        <v>897</v>
      </c>
      <c r="D82" s="157" t="s">
        <v>17</v>
      </c>
      <c r="E82" s="157" t="s">
        <v>18</v>
      </c>
      <c r="F82" s="158" t="s">
        <v>270</v>
      </c>
      <c r="G82" s="183" t="e">
        <f ca="1">_xll.BDP(F82,"PX_LAST")</f>
        <v>#NAME?</v>
      </c>
      <c r="H82" s="134" t="s">
        <v>33</v>
      </c>
      <c r="I82" s="24" t="s">
        <v>620</v>
      </c>
      <c r="J82" s="159" t="e">
        <f ca="1">_xll.BDP(I82&amp;" Index","LAST_PRICE")</f>
        <v>#NAME?</v>
      </c>
      <c r="K82" s="159" t="e">
        <f ca="1">_xll.BDP(I82&amp;" Index","BID")</f>
        <v>#NAME?</v>
      </c>
      <c r="L82" s="159" t="e">
        <f ca="1">_xll.BDP(I82&amp;" Index","ASK")</f>
        <v>#NAME?</v>
      </c>
      <c r="M82" s="22">
        <v>10</v>
      </c>
      <c r="N82" s="22">
        <v>100</v>
      </c>
      <c r="O82" s="22" t="s">
        <v>805</v>
      </c>
      <c r="P82" s="23">
        <v>0.5</v>
      </c>
      <c r="Q82" s="23">
        <v>5</v>
      </c>
      <c r="R82" s="95" t="s">
        <v>153</v>
      </c>
      <c r="S82" s="24" t="s">
        <v>506</v>
      </c>
      <c r="T82" s="137">
        <v>10</v>
      </c>
      <c r="U82" s="138">
        <v>100</v>
      </c>
      <c r="V82" s="138" t="s">
        <v>805</v>
      </c>
      <c r="W82" s="24">
        <v>0.1</v>
      </c>
      <c r="X82" s="45">
        <v>1</v>
      </c>
    </row>
    <row r="83" spans="1:29" x14ac:dyDescent="0.3">
      <c r="A83" s="156" t="s">
        <v>882</v>
      </c>
      <c r="B83" s="157" t="s">
        <v>85</v>
      </c>
      <c r="C83" s="157" t="s">
        <v>897</v>
      </c>
      <c r="D83" s="157" t="s">
        <v>17</v>
      </c>
      <c r="E83" s="157" t="s">
        <v>18</v>
      </c>
      <c r="F83" s="158" t="s">
        <v>273</v>
      </c>
      <c r="G83" s="183" t="e">
        <f ca="1">_xll.BDP(F83,"PX_LAST")</f>
        <v>#NAME?</v>
      </c>
      <c r="H83" s="134" t="s">
        <v>84</v>
      </c>
      <c r="I83" s="158" t="s">
        <v>621</v>
      </c>
      <c r="J83" s="159" t="e">
        <f ca="1">_xll.BDP(I83&amp;" Index","LAST_PRICE")</f>
        <v>#NAME?</v>
      </c>
      <c r="K83" s="159" t="e">
        <f ca="1">_xll.BDP(I83&amp;" Index","BID")</f>
        <v>#NAME?</v>
      </c>
      <c r="L83" s="159" t="e">
        <f ca="1">_xll.BDP(I83&amp;" Index","ASK")</f>
        <v>#NAME?</v>
      </c>
      <c r="M83" s="22">
        <v>10</v>
      </c>
      <c r="N83" s="22">
        <v>10</v>
      </c>
      <c r="O83" s="22" t="s">
        <v>805</v>
      </c>
      <c r="P83" s="23">
        <v>0.5</v>
      </c>
      <c r="Q83" s="23">
        <v>5</v>
      </c>
      <c r="R83" s="95" t="s">
        <v>176</v>
      </c>
      <c r="S83" s="24" t="s">
        <v>509</v>
      </c>
      <c r="T83" s="137">
        <v>10</v>
      </c>
      <c r="U83" s="138">
        <v>10</v>
      </c>
      <c r="V83" s="138" t="s">
        <v>805</v>
      </c>
      <c r="W83" s="24">
        <v>0.1</v>
      </c>
      <c r="X83" s="45">
        <v>1</v>
      </c>
    </row>
    <row r="84" spans="1:29" x14ac:dyDescent="0.3">
      <c r="A84" s="156" t="s">
        <v>883</v>
      </c>
      <c r="B84" s="157" t="s">
        <v>730</v>
      </c>
      <c r="C84" s="157" t="s">
        <v>897</v>
      </c>
      <c r="D84" s="157" t="s">
        <v>17</v>
      </c>
      <c r="E84" s="157" t="s">
        <v>18</v>
      </c>
      <c r="F84" s="158" t="s">
        <v>795</v>
      </c>
      <c r="G84" s="183" t="e">
        <f ca="1">_xll.BDP(F84,"PX_LAST")</f>
        <v>#NAME?</v>
      </c>
      <c r="H84" s="134" t="s">
        <v>729</v>
      </c>
      <c r="I84" s="158" t="s">
        <v>796</v>
      </c>
      <c r="J84" s="159" t="e">
        <f ca="1">_xll.BDP(I84&amp;" Index","LAST_PRICE")</f>
        <v>#NAME?</v>
      </c>
      <c r="K84" s="159" t="e">
        <f ca="1">_xll.BDP(I84&amp;" Index","BID")</f>
        <v>#NAME?</v>
      </c>
      <c r="L84" s="159" t="e">
        <f ca="1">_xll.BDP(I84&amp;" Index","ASK")</f>
        <v>#NAME?</v>
      </c>
      <c r="M84" s="22">
        <v>100</v>
      </c>
      <c r="N84" s="22">
        <v>50</v>
      </c>
      <c r="O84" s="22" t="s">
        <v>805</v>
      </c>
      <c r="P84" s="23">
        <v>0.1</v>
      </c>
      <c r="Q84" s="23">
        <v>10</v>
      </c>
      <c r="R84" s="95" t="s">
        <v>748</v>
      </c>
      <c r="S84" s="24" t="s">
        <v>777</v>
      </c>
      <c r="T84" s="137">
        <v>100</v>
      </c>
      <c r="U84" s="138">
        <v>50</v>
      </c>
      <c r="V84" s="138" t="s">
        <v>805</v>
      </c>
      <c r="W84" s="24">
        <v>0.01</v>
      </c>
      <c r="X84" s="45">
        <v>1</v>
      </c>
    </row>
    <row r="85" spans="1:29" x14ac:dyDescent="0.3">
      <c r="A85" s="58" t="s">
        <v>884</v>
      </c>
      <c r="B85" s="26" t="s">
        <v>693</v>
      </c>
      <c r="C85" s="26" t="s">
        <v>904</v>
      </c>
      <c r="D85" s="26" t="s">
        <v>17</v>
      </c>
      <c r="E85" s="26" t="s">
        <v>18</v>
      </c>
      <c r="F85" s="30" t="s">
        <v>717</v>
      </c>
      <c r="G85" s="184" t="e">
        <f ca="1">_xll.BDP(F85,"PX_LAST")</f>
        <v>#NAME?</v>
      </c>
      <c r="H85" s="76" t="s">
        <v>694</v>
      </c>
      <c r="I85" s="30" t="s">
        <v>695</v>
      </c>
      <c r="J85" s="30" t="e">
        <f ca="1">_xll.BDP(I85&amp;" Index","LAST_PRICE")</f>
        <v>#NAME?</v>
      </c>
      <c r="K85" s="30" t="e">
        <f ca="1">_xll.BDP(I85&amp;" Index","BID")</f>
        <v>#NAME?</v>
      </c>
      <c r="L85" s="30" t="e">
        <f ca="1">_xll.BDP(I85&amp;" Index","ASK")</f>
        <v>#NAME?</v>
      </c>
      <c r="M85" s="28">
        <v>50</v>
      </c>
      <c r="N85" s="28">
        <v>10</v>
      </c>
      <c r="O85" s="28" t="s">
        <v>805</v>
      </c>
      <c r="P85" s="28">
        <v>0.1</v>
      </c>
      <c r="Q85" s="29">
        <v>5</v>
      </c>
      <c r="R85" s="76"/>
      <c r="S85" s="28"/>
      <c r="T85" s="140"/>
      <c r="U85" s="28"/>
      <c r="V85" s="28"/>
      <c r="W85" s="28"/>
      <c r="X85" s="46"/>
    </row>
    <row r="86" spans="1:29" x14ac:dyDescent="0.3">
      <c r="A86" s="58" t="s">
        <v>885</v>
      </c>
      <c r="B86" s="26" t="s">
        <v>697</v>
      </c>
      <c r="C86" s="26" t="s">
        <v>904</v>
      </c>
      <c r="D86" s="26" t="s">
        <v>17</v>
      </c>
      <c r="E86" s="26" t="s">
        <v>18</v>
      </c>
      <c r="F86" s="30" t="s">
        <v>718</v>
      </c>
      <c r="G86" s="184" t="e">
        <f ca="1">_xll.BDP(F86,"PX_LAST")</f>
        <v>#NAME?</v>
      </c>
      <c r="H86" s="76" t="s">
        <v>698</v>
      </c>
      <c r="I86" s="30" t="s">
        <v>699</v>
      </c>
      <c r="J86" s="30" t="e">
        <f ca="1">_xll.BDP(I86&amp;" Index","LAST_PRICE")</f>
        <v>#NAME?</v>
      </c>
      <c r="K86" s="30" t="e">
        <f ca="1">_xll.BDP(I86&amp;" Index","BID")</f>
        <v>#NAME?</v>
      </c>
      <c r="L86" s="30" t="e">
        <f ca="1">_xll.BDP(I86&amp;" Index","ASK")</f>
        <v>#NAME?</v>
      </c>
      <c r="M86" s="28">
        <v>50</v>
      </c>
      <c r="N86" s="28">
        <v>10</v>
      </c>
      <c r="O86" s="28" t="s">
        <v>805</v>
      </c>
      <c r="P86" s="28">
        <v>0.1</v>
      </c>
      <c r="Q86" s="29">
        <v>5</v>
      </c>
      <c r="R86" s="76"/>
      <c r="S86" s="28"/>
      <c r="T86" s="140"/>
      <c r="U86" s="28"/>
      <c r="V86" s="28"/>
      <c r="W86" s="28"/>
      <c r="X86" s="46"/>
    </row>
    <row r="87" spans="1:29" x14ac:dyDescent="0.3">
      <c r="A87" s="58" t="s">
        <v>886</v>
      </c>
      <c r="B87" s="26" t="s">
        <v>701</v>
      </c>
      <c r="C87" s="26" t="s">
        <v>904</v>
      </c>
      <c r="D87" s="26" t="s">
        <v>17</v>
      </c>
      <c r="E87" s="26" t="s">
        <v>18</v>
      </c>
      <c r="F87" s="30" t="s">
        <v>719</v>
      </c>
      <c r="G87" s="184" t="e">
        <f ca="1">_xll.BDP(F87,"PX_LAST")</f>
        <v>#NAME?</v>
      </c>
      <c r="H87" s="76" t="s">
        <v>702</v>
      </c>
      <c r="I87" s="30" t="s">
        <v>703</v>
      </c>
      <c r="J87" s="30" t="e">
        <f ca="1">_xll.BDP(I87&amp;" Index","LAST_PRICE")</f>
        <v>#NAME?</v>
      </c>
      <c r="K87" s="30" t="e">
        <f ca="1">_xll.BDP(I87&amp;" Index","BID")</f>
        <v>#NAME?</v>
      </c>
      <c r="L87" s="30" t="e">
        <f ca="1">_xll.BDP(I87&amp;" Index","ASK")</f>
        <v>#NAME?</v>
      </c>
      <c r="M87" s="28">
        <v>50</v>
      </c>
      <c r="N87" s="28">
        <v>10</v>
      </c>
      <c r="O87" s="28" t="s">
        <v>805</v>
      </c>
      <c r="P87" s="28">
        <v>0.1</v>
      </c>
      <c r="Q87" s="29">
        <v>5</v>
      </c>
      <c r="R87" s="76"/>
      <c r="S87" s="28"/>
      <c r="T87" s="28"/>
      <c r="U87" s="28"/>
      <c r="V87" s="28"/>
      <c r="W87" s="28"/>
      <c r="X87" s="46"/>
    </row>
    <row r="88" spans="1:29" x14ac:dyDescent="0.3">
      <c r="A88" s="58" t="s">
        <v>887</v>
      </c>
      <c r="B88" s="26" t="s">
        <v>705</v>
      </c>
      <c r="C88" s="26" t="s">
        <v>904</v>
      </c>
      <c r="D88" s="26" t="s">
        <v>17</v>
      </c>
      <c r="E88" s="26" t="s">
        <v>18</v>
      </c>
      <c r="F88" s="30" t="s">
        <v>720</v>
      </c>
      <c r="G88" s="184" t="e">
        <f ca="1">_xll.BDP(F88,"PX_LAST")</f>
        <v>#NAME?</v>
      </c>
      <c r="H88" s="76" t="s">
        <v>706</v>
      </c>
      <c r="I88" s="30" t="s">
        <v>713</v>
      </c>
      <c r="J88" s="30" t="e">
        <f ca="1">_xll.BDP(I88&amp;" Index","LAST_PRICE")</f>
        <v>#NAME?</v>
      </c>
      <c r="K88" s="30" t="e">
        <f ca="1">_xll.BDP(I88&amp;" Index","BID")</f>
        <v>#NAME?</v>
      </c>
      <c r="L88" s="30" t="e">
        <f ca="1">_xll.BDP(I88&amp;" Index","ASK")</f>
        <v>#NAME?</v>
      </c>
      <c r="M88" s="28">
        <v>50</v>
      </c>
      <c r="N88" s="28">
        <v>10</v>
      </c>
      <c r="O88" s="28" t="s">
        <v>805</v>
      </c>
      <c r="P88" s="28">
        <v>0.1</v>
      </c>
      <c r="Q88" s="29">
        <v>5</v>
      </c>
      <c r="R88" s="76"/>
      <c r="S88" s="28"/>
      <c r="T88" s="28"/>
      <c r="U88" s="28"/>
      <c r="V88" s="28"/>
      <c r="W88" s="28"/>
      <c r="X88" s="46"/>
    </row>
    <row r="89" spans="1:29" x14ac:dyDescent="0.3">
      <c r="A89" s="58" t="s">
        <v>888</v>
      </c>
      <c r="B89" s="26" t="s">
        <v>709</v>
      </c>
      <c r="C89" s="26" t="s">
        <v>904</v>
      </c>
      <c r="D89" s="26" t="s">
        <v>17</v>
      </c>
      <c r="E89" s="26" t="s">
        <v>18</v>
      </c>
      <c r="F89" s="30" t="s">
        <v>721</v>
      </c>
      <c r="G89" s="184" t="e">
        <f ca="1">_xll.BDP(F89,"PX_LAST")</f>
        <v>#NAME?</v>
      </c>
      <c r="H89" s="76" t="s">
        <v>707</v>
      </c>
      <c r="I89" s="30" t="s">
        <v>712</v>
      </c>
      <c r="J89" s="30" t="e">
        <f ca="1">_xll.BDP(I89&amp;" Index","LAST_PRICE")</f>
        <v>#NAME?</v>
      </c>
      <c r="K89" s="30" t="e">
        <f ca="1">_xll.BDP(I89&amp;" Index","BID")</f>
        <v>#NAME?</v>
      </c>
      <c r="L89" s="30" t="e">
        <f ca="1">_xll.BDP(I89&amp;" Index","ASK")</f>
        <v>#NAME?</v>
      </c>
      <c r="M89" s="28">
        <v>50</v>
      </c>
      <c r="N89" s="28">
        <v>10</v>
      </c>
      <c r="O89" s="28" t="s">
        <v>805</v>
      </c>
      <c r="P89" s="28">
        <v>0.1</v>
      </c>
      <c r="Q89" s="29">
        <v>5</v>
      </c>
      <c r="R89" s="76"/>
      <c r="S89" s="28"/>
      <c r="T89" s="28"/>
      <c r="U89" s="28"/>
      <c r="V89" s="28"/>
      <c r="W89" s="28"/>
      <c r="X89" s="46"/>
    </row>
    <row r="90" spans="1:29" x14ac:dyDescent="0.3">
      <c r="A90" s="58" t="s">
        <v>889</v>
      </c>
      <c r="B90" s="26" t="s">
        <v>710</v>
      </c>
      <c r="C90" s="26" t="s">
        <v>904</v>
      </c>
      <c r="D90" s="26" t="s">
        <v>17</v>
      </c>
      <c r="E90" s="26" t="s">
        <v>18</v>
      </c>
      <c r="F90" s="30" t="s">
        <v>722</v>
      </c>
      <c r="G90" s="184" t="e">
        <f ca="1">_xll.BDP(F90,"PX_LAST")</f>
        <v>#NAME?</v>
      </c>
      <c r="H90" s="76" t="s">
        <v>708</v>
      </c>
      <c r="I90" s="30" t="s">
        <v>711</v>
      </c>
      <c r="J90" s="30" t="e">
        <f ca="1">_xll.BDP(I90&amp;" Index","LAST_PRICE")</f>
        <v>#NAME?</v>
      </c>
      <c r="K90" s="30" t="e">
        <f ca="1">_xll.BDP(I90&amp;" Index","BID")</f>
        <v>#NAME?</v>
      </c>
      <c r="L90" s="30" t="e">
        <f ca="1">_xll.BDP(I90&amp;" Index","ASK")</f>
        <v>#NAME?</v>
      </c>
      <c r="M90" s="28">
        <v>50</v>
      </c>
      <c r="N90" s="28">
        <v>10</v>
      </c>
      <c r="O90" s="28" t="s">
        <v>805</v>
      </c>
      <c r="P90" s="28">
        <v>0.1</v>
      </c>
      <c r="Q90" s="29">
        <v>5</v>
      </c>
      <c r="R90" s="76"/>
      <c r="S90" s="28"/>
      <c r="T90" s="28"/>
      <c r="U90" s="28"/>
      <c r="V90" s="28"/>
      <c r="W90" s="28"/>
      <c r="X90" s="46"/>
    </row>
    <row r="91" spans="1:29" x14ac:dyDescent="0.3">
      <c r="A91" s="156" t="s">
        <v>890</v>
      </c>
      <c r="B91" s="157" t="s">
        <v>731</v>
      </c>
      <c r="C91" s="157" t="s">
        <v>898</v>
      </c>
      <c r="D91" s="157" t="s">
        <v>17</v>
      </c>
      <c r="E91" s="157" t="s">
        <v>18</v>
      </c>
      <c r="F91" s="158" t="s">
        <v>791</v>
      </c>
      <c r="G91" s="185" t="e">
        <f ca="1">_xll.BDP(F91,"PX_LAST")</f>
        <v>#NAME?</v>
      </c>
      <c r="H91" s="134" t="s">
        <v>735</v>
      </c>
      <c r="I91" s="24" t="s">
        <v>804</v>
      </c>
      <c r="J91" s="24" t="e">
        <f ca="1">_xll.BDP(I91&amp;" Index","LAST_PRICE")</f>
        <v>#NAME?</v>
      </c>
      <c r="K91" s="24" t="e">
        <f ca="1">_xll.BDP(I91&amp;" Index","BID")</f>
        <v>#NAME?</v>
      </c>
      <c r="L91" s="24" t="e">
        <f ca="1">_xll.BDP(I91&amp;" Index","ASK")</f>
        <v>#NAME?</v>
      </c>
      <c r="M91" s="22">
        <v>100</v>
      </c>
      <c r="N91" s="141">
        <v>50</v>
      </c>
      <c r="O91" s="141" t="s">
        <v>805</v>
      </c>
      <c r="P91" s="23">
        <v>0.1</v>
      </c>
      <c r="Q91" s="23">
        <v>10</v>
      </c>
      <c r="R91" s="95"/>
      <c r="S91" s="24"/>
      <c r="T91" s="137"/>
      <c r="U91" s="25"/>
      <c r="V91" s="25"/>
      <c r="W91" s="24"/>
      <c r="X91" s="45"/>
    </row>
    <row r="92" spans="1:29" x14ac:dyDescent="0.3">
      <c r="A92" s="156" t="s">
        <v>891</v>
      </c>
      <c r="B92" s="157" t="s">
        <v>732</v>
      </c>
      <c r="C92" s="157" t="s">
        <v>898</v>
      </c>
      <c r="D92" s="157" t="s">
        <v>17</v>
      </c>
      <c r="E92" s="157" t="s">
        <v>18</v>
      </c>
      <c r="F92" s="158" t="s">
        <v>792</v>
      </c>
      <c r="G92" s="185" t="e">
        <f ca="1">_xll.BDP(F92,"PX_LAST")</f>
        <v>#NAME?</v>
      </c>
      <c r="H92" s="134" t="s">
        <v>736</v>
      </c>
      <c r="I92" s="24" t="s">
        <v>802</v>
      </c>
      <c r="J92" s="24" t="e">
        <f ca="1">_xll.BDP(I92&amp;" Index","LAST_PRICE")</f>
        <v>#NAME?</v>
      </c>
      <c r="K92" s="24" t="e">
        <f ca="1">_xll.BDP(I92&amp;" Index","BID")</f>
        <v>#NAME?</v>
      </c>
      <c r="L92" s="24" t="e">
        <f ca="1">_xll.BDP(I92&amp;" Index","ASK")</f>
        <v>#NAME?</v>
      </c>
      <c r="M92" s="22">
        <v>100</v>
      </c>
      <c r="N92" s="141">
        <v>50</v>
      </c>
      <c r="O92" s="141" t="s">
        <v>805</v>
      </c>
      <c r="P92" s="23">
        <v>0.1</v>
      </c>
      <c r="Q92" s="23">
        <v>10</v>
      </c>
      <c r="R92" s="95" t="s">
        <v>750</v>
      </c>
      <c r="S92" s="24" t="s">
        <v>775</v>
      </c>
      <c r="T92" s="137">
        <v>100</v>
      </c>
      <c r="U92" s="138">
        <v>50</v>
      </c>
      <c r="V92" s="138">
        <v>50</v>
      </c>
      <c r="W92" s="24">
        <v>0.01</v>
      </c>
      <c r="X92" s="45">
        <v>1</v>
      </c>
    </row>
    <row r="93" spans="1:29" x14ac:dyDescent="0.3">
      <c r="A93" s="156" t="s">
        <v>892</v>
      </c>
      <c r="B93" s="157" t="s">
        <v>733</v>
      </c>
      <c r="C93" s="157" t="s">
        <v>898</v>
      </c>
      <c r="D93" s="157" t="s">
        <v>17</v>
      </c>
      <c r="E93" s="157" t="s">
        <v>18</v>
      </c>
      <c r="F93" s="158" t="s">
        <v>793</v>
      </c>
      <c r="G93" s="185" t="e">
        <f ca="1">_xll.BDP(F93,"PX_LAST")</f>
        <v>#NAME?</v>
      </c>
      <c r="H93" s="134" t="s">
        <v>737</v>
      </c>
      <c r="I93" s="24" t="s">
        <v>803</v>
      </c>
      <c r="J93" s="24" t="e">
        <f ca="1">_xll.BDP(I93&amp;" Index","LAST_PRICE")</f>
        <v>#NAME?</v>
      </c>
      <c r="K93" s="24" t="e">
        <f ca="1">_xll.BDP(I93&amp;" Index","BID")</f>
        <v>#NAME?</v>
      </c>
      <c r="L93" s="24" t="e">
        <f ca="1">_xll.BDP(I93&amp;" Index","ASK")</f>
        <v>#NAME?</v>
      </c>
      <c r="M93" s="22">
        <v>100</v>
      </c>
      <c r="N93" s="141">
        <v>50</v>
      </c>
      <c r="O93" s="141" t="s">
        <v>805</v>
      </c>
      <c r="P93" s="23">
        <v>0.1</v>
      </c>
      <c r="Q93" s="23">
        <v>10</v>
      </c>
      <c r="R93" s="95"/>
      <c r="S93" s="24"/>
      <c r="T93" s="137"/>
      <c r="U93" s="138"/>
      <c r="V93" s="138"/>
      <c r="W93" s="24"/>
      <c r="X93" s="45"/>
    </row>
    <row r="94" spans="1:29" x14ac:dyDescent="0.3">
      <c r="A94" s="156" t="s">
        <v>893</v>
      </c>
      <c r="B94" s="157" t="s">
        <v>734</v>
      </c>
      <c r="C94" s="157" t="s">
        <v>898</v>
      </c>
      <c r="D94" s="157" t="s">
        <v>17</v>
      </c>
      <c r="E94" s="157" t="s">
        <v>20</v>
      </c>
      <c r="F94" s="158" t="s">
        <v>800</v>
      </c>
      <c r="G94" s="185" t="e">
        <f ca="1">_xll.BDP(F94,"PX_LAST")</f>
        <v>#NAME?</v>
      </c>
      <c r="H94" s="134" t="s">
        <v>738</v>
      </c>
      <c r="I94" s="24" t="s">
        <v>801</v>
      </c>
      <c r="J94" s="24" t="e">
        <f ca="1">_xll.BDP(I94&amp;" Index","LAST_PRICE")</f>
        <v>#NAME?</v>
      </c>
      <c r="K94" s="24" t="e">
        <f ca="1">_xll.BDP(I94&amp;" Index","BID")</f>
        <v>#NAME?</v>
      </c>
      <c r="L94" s="24" t="e">
        <f ca="1">_xll.BDP(I94&amp;" Index","ASK")</f>
        <v>#NAME?</v>
      </c>
      <c r="M94" s="22">
        <v>100</v>
      </c>
      <c r="N94" s="141">
        <v>50</v>
      </c>
      <c r="O94" s="141" t="s">
        <v>805</v>
      </c>
      <c r="P94" s="23">
        <v>0.1</v>
      </c>
      <c r="Q94" s="23">
        <v>10</v>
      </c>
      <c r="R94" s="95" t="s">
        <v>751</v>
      </c>
      <c r="S94" s="24" t="s">
        <v>776</v>
      </c>
      <c r="T94" s="137">
        <v>100</v>
      </c>
      <c r="U94" s="138">
        <v>50</v>
      </c>
      <c r="V94" s="138" t="s">
        <v>805</v>
      </c>
      <c r="W94" s="24">
        <v>0.01</v>
      </c>
      <c r="X94" s="45">
        <v>1</v>
      </c>
    </row>
    <row r="95" spans="1:29" x14ac:dyDescent="0.3">
      <c r="A95" s="156" t="s">
        <v>753</v>
      </c>
      <c r="B95" s="157" t="s">
        <v>739</v>
      </c>
      <c r="C95" s="157" t="s">
        <v>898</v>
      </c>
      <c r="D95" s="157" t="s">
        <v>19</v>
      </c>
      <c r="E95" s="157" t="s">
        <v>20</v>
      </c>
      <c r="F95" s="158" t="s">
        <v>794</v>
      </c>
      <c r="G95" s="185" t="e">
        <f ca="1">_xll.BDP(F95,"PX_LAST")</f>
        <v>#NAME?</v>
      </c>
      <c r="H95" s="134" t="s">
        <v>740</v>
      </c>
      <c r="I95" s="24" t="s">
        <v>972</v>
      </c>
      <c r="J95" s="24" t="e">
        <f ca="1">_xll.BDP(I95&amp;" Index","LAST_PRICE")</f>
        <v>#NAME?</v>
      </c>
      <c r="K95" s="24" t="e">
        <f ca="1">_xll.BDP(I95&amp;" Index","BID")</f>
        <v>#NAME?</v>
      </c>
      <c r="L95" s="24" t="e">
        <f ca="1">_xll.BDP(I95&amp;" Index","ASK")</f>
        <v>#NAME?</v>
      </c>
      <c r="M95" s="22">
        <v>100</v>
      </c>
      <c r="N95" s="141">
        <v>100</v>
      </c>
      <c r="O95" s="141" t="s">
        <v>805</v>
      </c>
      <c r="P95" s="23">
        <v>0.05</v>
      </c>
      <c r="Q95" s="23">
        <v>5</v>
      </c>
      <c r="R95" s="95"/>
      <c r="S95" s="24"/>
      <c r="T95" s="137"/>
      <c r="U95" s="25"/>
      <c r="V95" s="25"/>
      <c r="W95" s="24"/>
      <c r="X95" s="45"/>
      <c r="Y95" s="160"/>
      <c r="Z95" s="161"/>
    </row>
    <row r="96" spans="1:29" s="67" customFormat="1" ht="11.5" x14ac:dyDescent="0.35">
      <c r="A96" s="74" t="s">
        <v>910</v>
      </c>
      <c r="B96" s="73"/>
      <c r="C96" s="73" t="s">
        <v>895</v>
      </c>
      <c r="D96" s="73" t="s">
        <v>17</v>
      </c>
      <c r="E96" s="73" t="s">
        <v>18</v>
      </c>
      <c r="F96" s="72" t="s">
        <v>954</v>
      </c>
      <c r="G96" s="99" t="e">
        <f ca="1">_xll.BDP(F96,"Px_last")</f>
        <v>#NAME?</v>
      </c>
      <c r="H96" s="96" t="s">
        <v>911</v>
      </c>
      <c r="I96" s="72" t="s">
        <v>952</v>
      </c>
      <c r="J96" s="72" t="e">
        <f ca="1">_xll.BDP(I96&amp;" Index","LAST_PRICE")</f>
        <v>#NAME?</v>
      </c>
      <c r="K96" s="72" t="e">
        <f ca="1">_xll.BDP(I96&amp;" Index","BID")</f>
        <v>#NAME?</v>
      </c>
      <c r="L96" s="72" t="e">
        <f ca="1">_xll.BDP(I96&amp;" Index","ASK")</f>
        <v>#NAME?</v>
      </c>
      <c r="M96" s="72">
        <v>5</v>
      </c>
      <c r="N96" s="49">
        <v>50</v>
      </c>
      <c r="O96" s="49">
        <v>50</v>
      </c>
      <c r="P96" s="72">
        <v>1</v>
      </c>
      <c r="Q96" s="72">
        <v>5</v>
      </c>
      <c r="R96" s="96" t="s">
        <v>1054</v>
      </c>
      <c r="S96" s="49" t="s">
        <v>930</v>
      </c>
      <c r="T96" s="72">
        <v>5</v>
      </c>
      <c r="U96" s="72">
        <v>50</v>
      </c>
      <c r="V96" s="72">
        <v>50</v>
      </c>
      <c r="W96" s="72">
        <v>0.1</v>
      </c>
      <c r="X96" s="99">
        <v>0.5</v>
      </c>
      <c r="AA96" s="68"/>
      <c r="AB96" s="68"/>
      <c r="AC96" s="68"/>
    </row>
    <row r="97" spans="1:29" s="67" customFormat="1" ht="11.5" x14ac:dyDescent="0.35">
      <c r="A97" s="74" t="s">
        <v>905</v>
      </c>
      <c r="B97" s="73"/>
      <c r="C97" s="73" t="s">
        <v>895</v>
      </c>
      <c r="D97" s="73" t="s">
        <v>17</v>
      </c>
      <c r="E97" s="73" t="s">
        <v>18</v>
      </c>
      <c r="F97" s="72" t="s">
        <v>955</v>
      </c>
      <c r="G97" s="99" t="e">
        <f ca="1">_xll.BDP(F97,"Px_last")</f>
        <v>#NAME?</v>
      </c>
      <c r="H97" s="96" t="s">
        <v>912</v>
      </c>
      <c r="I97" s="72" t="s">
        <v>943</v>
      </c>
      <c r="J97" s="72" t="e">
        <f ca="1">_xll.BDP(I97&amp;" Index","LAST_PRICE")</f>
        <v>#NAME?</v>
      </c>
      <c r="K97" s="72" t="e">
        <f ca="1">_xll.BDP(I97&amp;" Index","BID")</f>
        <v>#NAME?</v>
      </c>
      <c r="L97" s="72" t="e">
        <f ca="1">_xll.BDP(I97&amp;" Index","ASK")</f>
        <v>#NAME?</v>
      </c>
      <c r="M97" s="72">
        <v>25</v>
      </c>
      <c r="N97" s="49">
        <v>250</v>
      </c>
      <c r="O97" s="49">
        <v>250</v>
      </c>
      <c r="P97" s="72">
        <v>0.5</v>
      </c>
      <c r="Q97" s="72">
        <v>12.5</v>
      </c>
      <c r="R97" s="96" t="s">
        <v>918</v>
      </c>
      <c r="S97" s="49" t="s">
        <v>931</v>
      </c>
      <c r="T97" s="72">
        <v>5</v>
      </c>
      <c r="U97" s="72">
        <v>500</v>
      </c>
      <c r="V97" s="72">
        <v>350</v>
      </c>
      <c r="W97" s="72">
        <v>0.1</v>
      </c>
      <c r="X97" s="99">
        <v>0.5</v>
      </c>
      <c r="AA97" s="68"/>
      <c r="AB97" s="68"/>
      <c r="AC97" s="68"/>
    </row>
    <row r="98" spans="1:29" s="67" customFormat="1" ht="11.5" x14ac:dyDescent="0.35">
      <c r="A98" s="74" t="s">
        <v>906</v>
      </c>
      <c r="B98" s="73"/>
      <c r="C98" s="73" t="s">
        <v>895</v>
      </c>
      <c r="D98" s="73" t="s">
        <v>17</v>
      </c>
      <c r="E98" s="73" t="s">
        <v>20</v>
      </c>
      <c r="F98" s="72" t="s">
        <v>956</v>
      </c>
      <c r="G98" s="99" t="e">
        <f ca="1">_xll.BDP(F98,"Px_last")</f>
        <v>#NAME?</v>
      </c>
      <c r="H98" s="96" t="s">
        <v>913</v>
      </c>
      <c r="I98" s="72" t="s">
        <v>944</v>
      </c>
      <c r="J98" s="72" t="e">
        <f ca="1">_xll.BDP(I98&amp;" Index","LAST_PRICE")</f>
        <v>#NAME?</v>
      </c>
      <c r="K98" s="72" t="e">
        <f ca="1">_xll.BDP(I98&amp;" Index","BID")</f>
        <v>#NAME?</v>
      </c>
      <c r="L98" s="72" t="e">
        <f ca="1">_xll.BDP(I98&amp;" Index","ASK")</f>
        <v>#NAME?</v>
      </c>
      <c r="M98" s="72">
        <v>200</v>
      </c>
      <c r="N98" s="49">
        <v>100</v>
      </c>
      <c r="O98" s="49">
        <v>100</v>
      </c>
      <c r="P98" s="72">
        <v>0.05</v>
      </c>
      <c r="Q98" s="72">
        <v>10</v>
      </c>
      <c r="R98" s="96" t="s">
        <v>919</v>
      </c>
      <c r="S98" s="49" t="s">
        <v>934</v>
      </c>
      <c r="T98" s="72">
        <v>200</v>
      </c>
      <c r="U98" s="72">
        <v>100</v>
      </c>
      <c r="V98" s="72">
        <v>100</v>
      </c>
      <c r="W98" s="72">
        <v>0.01</v>
      </c>
      <c r="X98" s="99">
        <v>2</v>
      </c>
      <c r="AA98" s="68"/>
      <c r="AB98" s="68"/>
      <c r="AC98" s="68"/>
    </row>
    <row r="99" spans="1:29" s="67" customFormat="1" ht="11.5" x14ac:dyDescent="0.35">
      <c r="A99" s="74" t="s">
        <v>923</v>
      </c>
      <c r="B99" s="73"/>
      <c r="C99" s="73" t="s">
        <v>895</v>
      </c>
      <c r="D99" s="73" t="s">
        <v>17</v>
      </c>
      <c r="E99" s="73" t="s">
        <v>20</v>
      </c>
      <c r="F99" s="72" t="s">
        <v>957</v>
      </c>
      <c r="G99" s="99" t="e">
        <f ca="1">_xll.BDP(F99,"Px_last")</f>
        <v>#NAME?</v>
      </c>
      <c r="H99" s="96" t="s">
        <v>914</v>
      </c>
      <c r="I99" s="72" t="s">
        <v>945</v>
      </c>
      <c r="J99" s="72" t="e">
        <f ca="1">_xll.BDP(I99&amp;" Index","LAST_PRICE")</f>
        <v>#NAME?</v>
      </c>
      <c r="K99" s="72" t="e">
        <f ca="1">_xll.BDP(I99&amp;" Index","BID")</f>
        <v>#NAME?</v>
      </c>
      <c r="L99" s="72" t="e">
        <f ca="1">_xll.BDP(I99&amp;" Index","ASK")</f>
        <v>#NAME?</v>
      </c>
      <c r="M99" s="72">
        <v>1000</v>
      </c>
      <c r="N99" s="49">
        <v>10</v>
      </c>
      <c r="O99" s="49">
        <v>10</v>
      </c>
      <c r="P99" s="72">
        <v>0.01</v>
      </c>
      <c r="Q99" s="72">
        <v>10</v>
      </c>
      <c r="R99" s="96"/>
      <c r="S99" s="49"/>
      <c r="T99" s="72"/>
      <c r="U99" s="72"/>
      <c r="V99" s="72"/>
      <c r="W99" s="72"/>
      <c r="X99" s="99"/>
      <c r="AA99" s="68"/>
      <c r="AB99" s="68"/>
      <c r="AC99" s="68"/>
    </row>
    <row r="100" spans="1:29" s="67" customFormat="1" ht="11.5" x14ac:dyDescent="0.35">
      <c r="A100" s="74" t="s">
        <v>922</v>
      </c>
      <c r="B100" s="73"/>
      <c r="C100" s="73" t="s">
        <v>895</v>
      </c>
      <c r="D100" s="73" t="s">
        <v>17</v>
      </c>
      <c r="E100" s="73" t="s">
        <v>20</v>
      </c>
      <c r="F100" s="72" t="s">
        <v>955</v>
      </c>
      <c r="G100" s="99" t="e">
        <f ca="1">_xll.BDP(F100,"Px_last")</f>
        <v>#NAME?</v>
      </c>
      <c r="H100" s="96" t="s">
        <v>915</v>
      </c>
      <c r="I100" s="72" t="s">
        <v>946</v>
      </c>
      <c r="J100" s="72" t="e">
        <f ca="1">_xll.BDP(I100&amp;" Index","LAST_PRICE")</f>
        <v>#NAME?</v>
      </c>
      <c r="K100" s="72" t="e">
        <f ca="1">_xll.BDP(I100&amp;" Index","BID")</f>
        <v>#NAME?</v>
      </c>
      <c r="L100" s="72" t="e">
        <f ca="1">_xll.BDP(I100&amp;" Index","ASK")</f>
        <v>#NAME?</v>
      </c>
      <c r="M100" s="72">
        <v>100</v>
      </c>
      <c r="N100" s="49">
        <v>10</v>
      </c>
      <c r="O100" s="49">
        <v>10</v>
      </c>
      <c r="P100" s="72">
        <v>0.1</v>
      </c>
      <c r="Q100" s="72">
        <v>10</v>
      </c>
      <c r="R100" s="96"/>
      <c r="S100" s="49"/>
      <c r="T100" s="72"/>
      <c r="U100" s="72"/>
      <c r="V100" s="72"/>
      <c r="W100" s="72"/>
      <c r="X100" s="99"/>
      <c r="AA100" s="68"/>
      <c r="AB100" s="68"/>
      <c r="AC100" s="68"/>
    </row>
    <row r="101" spans="1:29" s="67" customFormat="1" ht="11.5" x14ac:dyDescent="0.35">
      <c r="A101" s="74" t="s">
        <v>908</v>
      </c>
      <c r="B101" s="73"/>
      <c r="C101" s="73" t="s">
        <v>895</v>
      </c>
      <c r="D101" s="73" t="s">
        <v>17</v>
      </c>
      <c r="E101" s="73" t="s">
        <v>18</v>
      </c>
      <c r="F101" s="72" t="s">
        <v>955</v>
      </c>
      <c r="G101" s="99" t="e">
        <f ca="1">_xll.BDP(F101,"Px_last")</f>
        <v>#NAME?</v>
      </c>
      <c r="H101" s="96" t="s">
        <v>916</v>
      </c>
      <c r="I101" s="72" t="s">
        <v>947</v>
      </c>
      <c r="J101" s="72" t="e">
        <f ca="1">_xll.BDP(I101&amp;" Index","LAST_PRICE")</f>
        <v>#NAME?</v>
      </c>
      <c r="K101" s="72" t="e">
        <f ca="1">_xll.BDP(I101&amp;" Index","BID")</f>
        <v>#NAME?</v>
      </c>
      <c r="L101" s="72" t="e">
        <f ca="1">_xll.BDP(I101&amp;" Index","ASK")</f>
        <v>#NAME?</v>
      </c>
      <c r="M101" s="72">
        <v>5</v>
      </c>
      <c r="N101" s="49">
        <v>500</v>
      </c>
      <c r="O101" s="49">
        <v>500</v>
      </c>
      <c r="P101" s="72">
        <v>1</v>
      </c>
      <c r="Q101" s="72">
        <v>5</v>
      </c>
      <c r="R101" s="96"/>
      <c r="S101" s="49"/>
      <c r="T101" s="72"/>
      <c r="U101" s="72"/>
      <c r="V101" s="72"/>
      <c r="W101" s="72"/>
      <c r="X101" s="99"/>
      <c r="AA101" s="68"/>
      <c r="AB101" s="68"/>
      <c r="AC101" s="68"/>
    </row>
    <row r="102" spans="1:29" s="67" customFormat="1" ht="11.5" x14ac:dyDescent="0.35">
      <c r="A102" s="74" t="s">
        <v>909</v>
      </c>
      <c r="B102" s="73"/>
      <c r="C102" s="73" t="s">
        <v>895</v>
      </c>
      <c r="D102" s="73" t="s">
        <v>17</v>
      </c>
      <c r="E102" s="73" t="s">
        <v>18</v>
      </c>
      <c r="F102" s="72" t="s">
        <v>953</v>
      </c>
      <c r="G102" s="99" t="e">
        <f ca="1">_xll.BDP(F102,"Px_last")</f>
        <v>#NAME?</v>
      </c>
      <c r="H102" s="96" t="s">
        <v>917</v>
      </c>
      <c r="I102" s="72" t="s">
        <v>948</v>
      </c>
      <c r="J102" s="72" t="e">
        <f ca="1">_xll.BDP(I102&amp;" Index","LAST_PRICE")</f>
        <v>#NAME?</v>
      </c>
      <c r="K102" s="72" t="e">
        <f ca="1">_xll.BDP(I102&amp;" Index","BID")</f>
        <v>#NAME?</v>
      </c>
      <c r="L102" s="72" t="e">
        <f ca="1">_xll.BDP(I102&amp;" Index","ASK")</f>
        <v>#NAME?</v>
      </c>
      <c r="M102" s="72">
        <v>10</v>
      </c>
      <c r="N102" s="49">
        <v>100</v>
      </c>
      <c r="O102" s="49">
        <v>100</v>
      </c>
      <c r="P102" s="72">
        <v>0.5</v>
      </c>
      <c r="Q102" s="72">
        <v>5</v>
      </c>
      <c r="R102" s="96" t="s">
        <v>920</v>
      </c>
      <c r="S102" s="49" t="s">
        <v>939</v>
      </c>
      <c r="T102" s="72">
        <v>10</v>
      </c>
      <c r="U102" s="72">
        <v>100</v>
      </c>
      <c r="V102" s="72">
        <v>100</v>
      </c>
      <c r="W102" s="72">
        <v>0.1</v>
      </c>
      <c r="X102" s="99">
        <v>1</v>
      </c>
      <c r="AA102" s="68"/>
      <c r="AB102" s="68"/>
      <c r="AC102" s="68"/>
    </row>
    <row r="103" spans="1:29" s="67" customFormat="1" ht="12" thickBot="1" x14ac:dyDescent="0.4">
      <c r="A103" s="71" t="s">
        <v>907</v>
      </c>
      <c r="B103" s="70"/>
      <c r="C103" s="70" t="s">
        <v>895</v>
      </c>
      <c r="D103" s="70" t="s">
        <v>17</v>
      </c>
      <c r="E103" s="70" t="s">
        <v>20</v>
      </c>
      <c r="F103" s="70"/>
      <c r="G103" s="98"/>
      <c r="H103" s="97"/>
      <c r="I103" s="70"/>
      <c r="J103" s="69"/>
      <c r="K103" s="69"/>
      <c r="L103" s="70"/>
      <c r="M103" s="70"/>
      <c r="N103" s="52"/>
      <c r="O103" s="52"/>
      <c r="P103" s="69"/>
      <c r="Q103" s="69"/>
      <c r="R103" s="97" t="s">
        <v>921</v>
      </c>
      <c r="S103" s="54" t="s">
        <v>938</v>
      </c>
      <c r="T103" s="69">
        <v>5</v>
      </c>
      <c r="U103" s="69">
        <v>500</v>
      </c>
      <c r="V103" s="69">
        <v>500</v>
      </c>
      <c r="W103" s="69">
        <v>0.1</v>
      </c>
      <c r="X103" s="100">
        <v>0.5</v>
      </c>
      <c r="AA103" s="68"/>
      <c r="AB103" s="68"/>
      <c r="AC103" s="68"/>
    </row>
    <row r="104" spans="1:29" x14ac:dyDescent="0.3">
      <c r="A104" s="66"/>
      <c r="B104" s="64"/>
      <c r="C104" s="64"/>
      <c r="D104" s="66"/>
      <c r="E104" s="66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31"/>
      <c r="S104" s="64"/>
      <c r="T104" s="64"/>
      <c r="U104" s="65"/>
      <c r="V104" s="64"/>
      <c r="W104" s="64"/>
      <c r="X104" s="64"/>
      <c r="Y104" s="64"/>
      <c r="Z104" s="64"/>
      <c r="AA104" s="64"/>
      <c r="AB104" s="64"/>
      <c r="AC104" s="64"/>
    </row>
    <row r="105" spans="1:29" ht="31.5" x14ac:dyDescent="0.35">
      <c r="A105" s="36"/>
      <c r="B105" s="231" t="s">
        <v>1060</v>
      </c>
      <c r="C105" s="228" t="s">
        <v>940</v>
      </c>
      <c r="D105" s="228"/>
      <c r="E105" s="228" t="s">
        <v>941</v>
      </c>
      <c r="F105" s="228"/>
      <c r="G105" s="64"/>
      <c r="M105" s="64"/>
      <c r="N105" s="64"/>
      <c r="O105" s="64"/>
      <c r="P105" s="64"/>
      <c r="Q105" s="64"/>
      <c r="R105" s="31"/>
      <c r="S105" s="64"/>
      <c r="T105" s="64"/>
      <c r="U105" s="65"/>
      <c r="V105" s="64"/>
      <c r="W105" s="64"/>
      <c r="X105" s="64"/>
      <c r="Y105" s="64"/>
      <c r="Z105" s="64"/>
      <c r="AA105" s="64"/>
      <c r="AB105" s="64"/>
      <c r="AC105" s="64"/>
    </row>
    <row r="106" spans="1:29" ht="14.4" customHeight="1" x14ac:dyDescent="0.35">
      <c r="A106" s="36"/>
      <c r="B106" s="231"/>
      <c r="C106" s="230" t="s">
        <v>1055</v>
      </c>
      <c r="D106" s="230" t="s">
        <v>1056</v>
      </c>
      <c r="E106" s="230" t="s">
        <v>1055</v>
      </c>
      <c r="F106" s="230" t="s">
        <v>1057</v>
      </c>
      <c r="G106" s="64"/>
      <c r="M106" s="64"/>
      <c r="N106" s="64"/>
      <c r="O106" s="64"/>
      <c r="P106" s="64"/>
      <c r="Q106" s="64"/>
      <c r="R106" s="31"/>
      <c r="S106" s="64"/>
      <c r="T106" s="64"/>
      <c r="U106" s="65"/>
      <c r="V106" s="64"/>
      <c r="Y106" s="61"/>
      <c r="Z106" s="64"/>
      <c r="AA106" s="64"/>
      <c r="AB106" s="64"/>
      <c r="AC106" s="64"/>
    </row>
    <row r="107" spans="1:29" ht="20" x14ac:dyDescent="0.3">
      <c r="B107" s="229" t="s">
        <v>1058</v>
      </c>
      <c r="C107" s="230">
        <v>1500</v>
      </c>
      <c r="D107" s="230">
        <v>1000</v>
      </c>
      <c r="E107" s="230">
        <v>1000</v>
      </c>
      <c r="F107" s="230">
        <v>1000</v>
      </c>
    </row>
    <row r="108" spans="1:29" x14ac:dyDescent="0.3">
      <c r="B108" s="229" t="s">
        <v>1059</v>
      </c>
      <c r="C108" s="230">
        <v>1000</v>
      </c>
      <c r="D108" s="230">
        <v>1000</v>
      </c>
      <c r="E108" s="230">
        <v>1000</v>
      </c>
      <c r="F108" s="230">
        <v>1000</v>
      </c>
    </row>
  </sheetData>
  <mergeCells count="4">
    <mergeCell ref="A2:G2"/>
    <mergeCell ref="H2:Q2"/>
    <mergeCell ref="A1:X1"/>
    <mergeCell ref="R2:X2"/>
  </mergeCells>
  <hyperlinks>
    <hyperlink ref="D85" r:id="rId1" display="Show" xr:uid="{247253CF-E9E5-4016-AD3A-CFC4A55B9E36}"/>
    <hyperlink ref="D86" r:id="rId2" display="Show " xr:uid="{1DCB755B-861F-4A9F-BF93-02F79977A294}"/>
    <hyperlink ref="D87" r:id="rId3" display="Show" xr:uid="{B9549304-9B41-4E66-8E90-590105B7FE60}"/>
    <hyperlink ref="D88" r:id="rId4" display="Show" xr:uid="{AA94B9C0-5653-406A-903E-A7E336B96429}"/>
    <hyperlink ref="D89" r:id="rId5" display="Show" xr:uid="{BA845D56-5931-4C3F-99AF-D3A9374F2CA8}"/>
    <hyperlink ref="D90" r:id="rId6" display="Show" xr:uid="{5DE0BEAB-867A-4F32-8274-ECE949A2D705}"/>
  </hyperlinks>
  <pageMargins left="0.7" right="0.7" top="0.75" bottom="0.75" header="0.3" footer="0.3"/>
  <pageSetup paperSize="9" scale="38" orientation="landscape" verticalDpi="599" r:id="rId7"/>
  <headerFooter>
    <oddFooter>&amp;C_x000D_&amp;1#&amp;"Calibri"&amp;10&amp;K000000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ludGVybmFsb25seSIgdmFsdWU9IiIgeG1sbnM9Imh0dHA6Ly93d3cuYm9sZG9uamFtZXMuY29tLzIwMDgvMDEvc2llL2ludGVybmFsL2xhYmVsIiAvPjwvc2lzbD48VXNlck5hbWU+T0FBRFxjajQ0ODwvVXNlck5hbWU+PERhdGVUaW1lPjE4LzA3LzIwMTcgMTc6MTE6MDA8L0RhdGVUaW1lPjxMYWJlbFN0cmluZz5JbnRlcm5hbDwvTGFiZWxTdHJpbmc+PC9pdGVtPjxpdGVtPjxzaXNsIHNpc2xWZXJzaW9uPSIwIiBwb2xpY3k9IjVlMjE2NjUyLTdjYjEtNDJkMy1hMjJmLWZiNWM3ZjM0OGRiNSIgb3JpZ2luPSJ1c2VyU2VsZWN0ZWQiPjxlbGVtZW50IHVpZD0iaWRfY2xhc3NpZmljYXRpb25fbm9uYnVzaW5lc3MiIHZhbHVlPSIiIHhtbG5zPSJodHRwOi8vd3d3LmJvbGRvbmphbWVzLmNvbS8yMDA4LzAxL3NpZS9pbnRlcm5hbC9sYWJlbCIgLz48L3Npc2w+PFVzZXJOYW1lPk9BQURcY2o0NDg8L1VzZXJOYW1lPjxEYXRlVGltZT4xOS8wNy8yMDE3IDE1OjAzOjQyPC9EYXRlVGltZT48TGFiZWxTdHJpbmc+UHVibGljPC9MYWJlbFN0cmluZz48L2l0ZW0+PGl0ZW0+PHNpc2wgc2lzbFZlcnNpb249IjAiIHBvbGljeT0iNWUyMTY2NTItN2NiMS00MmQzLWEyMmYtZmI1YzdmMzQ4ZGI1IiBvcmlnaW49InVzZXJTZWxlY3RlZCI+PGVsZW1lbnQgdWlkPSJpZF9jbGFzc2lmaWNhdGlvbl9pbnRlcm5hbG9ubHkiIHZhbHVlPSIiIHhtbG5zPSJodHRwOi8vd3d3LmJvbGRvbmphbWVzLmNvbS8yMDA4LzAxL3NpZS9pbnRlcm5hbC9sYWJlbCIgLz48L3Npc2w+PFVzZXJOYW1lPk9BQURcY2o0NDg8L1VzZXJOYW1lPjxEYXRlVGltZT4xOS8wNy8yMDE3IDE1OjAzOjU5PC9EYXRlVGltZT48TGFiZWxTdHJpbmc+SW50ZXJuYWw8L0xhYmVsU3RyaW5nPjwvaXRlbT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NqNDQ4PC9Vc2VyTmFtZT48RGF0ZVRpbWU+MTkvMDcvMjAxNyAxNTowNDoyOTwvRGF0ZVRpbWU+PExhYmVsU3RyaW5nPlB1YmxpYzwvTGFiZWxTdHJpbmc+PC9pdGVtPjwvbGFiZWxIaXN0b3J5Pg==</Value>
</WrappedLabelHistory>
</file>

<file path=customXml/itemProps1.xml><?xml version="1.0" encoding="utf-8"?>
<ds:datastoreItem xmlns:ds="http://schemas.openxmlformats.org/officeDocument/2006/customXml" ds:itemID="{715C1052-BCD2-45D7-A6DB-C583E45EAF91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2ECFBE22-F079-4C8A-8F99-B59958DE1FF3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Specs &amp; vendor codes</vt:lpstr>
      <vt:lpstr>Bloomberg feeds</vt:lpstr>
    </vt:vector>
  </TitlesOfParts>
  <Company>Deutsche Börse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 Gulwais</dc:creator>
  <cp:lastModifiedBy>Liz Yeo</cp:lastModifiedBy>
  <cp:lastPrinted>2017-07-19T10:35:30Z</cp:lastPrinted>
  <dcterms:created xsi:type="dcterms:W3CDTF">2016-06-01T13:17:22Z</dcterms:created>
  <dcterms:modified xsi:type="dcterms:W3CDTF">2024-03-28T00:36:53Z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bdf53f49-9cdc-4bdd-b886-ca4add6d24f1</vt:lpwstr>
  </property>
  <property fmtid="{D5CDD505-2E9C-101B-9397-08002B2CF9AE}" pid="3" name="bjSaver">
    <vt:lpwstr>MmsMkS/2OMtJEXa8p1asL7HxxMhVn++o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{2ECFBE22-F079-4C8A-8F99-B59958DE1FF3}</vt:lpwstr>
  </property>
  <property fmtid="{D5CDD505-2E9C-101B-9397-08002B2CF9AE}" pid="10" name="BExAnalyzer_OldName">
    <vt:lpwstr>stoxx-specs-and-vendor-codes.xlsx</vt:lpwstr>
  </property>
  <property fmtid="{D5CDD505-2E9C-101B-9397-08002B2CF9AE}" pid="11" name="MSIP_Label_2e952e98-911c-4aff-840a-f71bc6baaf7f_Enabled">
    <vt:lpwstr>true</vt:lpwstr>
  </property>
  <property fmtid="{D5CDD505-2E9C-101B-9397-08002B2CF9AE}" pid="12" name="MSIP_Label_2e952e98-911c-4aff-840a-f71bc6baaf7f_SetDate">
    <vt:lpwstr>2024-03-27T09:18:50Z</vt:lpwstr>
  </property>
  <property fmtid="{D5CDD505-2E9C-101B-9397-08002B2CF9AE}" pid="13" name="MSIP_Label_2e952e98-911c-4aff-840a-f71bc6baaf7f_Method">
    <vt:lpwstr>Standard</vt:lpwstr>
  </property>
  <property fmtid="{D5CDD505-2E9C-101B-9397-08002B2CF9AE}" pid="14" name="MSIP_Label_2e952e98-911c-4aff-840a-f71bc6baaf7f_Name">
    <vt:lpwstr>2e952e98-911c-4aff-840a-f71bc6baaf7f</vt:lpwstr>
  </property>
  <property fmtid="{D5CDD505-2E9C-101B-9397-08002B2CF9AE}" pid="15" name="MSIP_Label_2e952e98-911c-4aff-840a-f71bc6baaf7f_SiteId">
    <vt:lpwstr>e00ddcdf-1e0f-4be5-a37a-894a4731986a</vt:lpwstr>
  </property>
  <property fmtid="{D5CDD505-2E9C-101B-9397-08002B2CF9AE}" pid="16" name="MSIP_Label_2e952e98-911c-4aff-840a-f71bc6baaf7f_ActionId">
    <vt:lpwstr>2d92e843-f42c-496c-81d1-b06a9eea7833</vt:lpwstr>
  </property>
  <property fmtid="{D5CDD505-2E9C-101B-9397-08002B2CF9AE}" pid="17" name="MSIP_Label_2e952e98-911c-4aff-840a-f71bc6baaf7f_ContentBits">
    <vt:lpwstr>2</vt:lpwstr>
  </property>
</Properties>
</file>